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" yWindow="105" windowWidth="15195" windowHeight="78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13" i="1"/>
  <c r="D23"/>
  <c r="D20"/>
  <c r="D19"/>
  <c r="D17"/>
  <c r="D14"/>
  <c r="D13"/>
  <c r="D12"/>
  <c r="AH13"/>
  <c r="Y13"/>
  <c r="L13"/>
  <c r="E13"/>
  <c r="AM12"/>
  <c r="L12"/>
  <c r="E14"/>
  <c r="E15"/>
  <c r="L14"/>
  <c r="L15"/>
  <c r="Y14"/>
  <c r="Y15"/>
  <c r="AH14"/>
  <c r="AH15"/>
  <c r="AM14"/>
  <c r="AM15"/>
  <c r="E12"/>
  <c r="Y12"/>
  <c r="AH12"/>
  <c r="AM21"/>
  <c r="D21" s="1"/>
  <c r="L21"/>
  <c r="E21"/>
  <c r="AM22"/>
  <c r="D22" s="1"/>
  <c r="AH22"/>
  <c r="Y22"/>
  <c r="L17"/>
  <c r="E17"/>
  <c r="L18"/>
  <c r="L19"/>
  <c r="L20"/>
  <c r="L22"/>
  <c r="L23"/>
  <c r="Y17"/>
  <c r="AH17"/>
  <c r="AM17"/>
  <c r="AM18"/>
  <c r="D15"/>
  <c r="D18"/>
  <c r="Y20"/>
  <c r="AH20"/>
  <c r="AM20"/>
  <c r="Y21"/>
  <c r="AH21"/>
  <c r="Y19"/>
  <c r="AH19"/>
  <c r="AM19"/>
  <c r="AM16"/>
  <c r="AM23"/>
  <c r="AH16"/>
  <c r="Y16"/>
  <c r="D16" s="1"/>
  <c r="AH23"/>
  <c r="AH18"/>
  <c r="Y23"/>
  <c r="Y18"/>
  <c r="E22"/>
  <c r="E20"/>
  <c r="E19"/>
  <c r="E18"/>
  <c r="E23"/>
</calcChain>
</file>

<file path=xl/sharedStrings.xml><?xml version="1.0" encoding="utf-8"?>
<sst xmlns="http://schemas.openxmlformats.org/spreadsheetml/2006/main" count="397" uniqueCount="172">
  <si>
    <t xml:space="preserve">Суммарная оценка качества управления финансами </t>
  </si>
  <si>
    <t>Контрольно-счетная палата города Волгодонска</t>
  </si>
  <si>
    <t>*</t>
  </si>
  <si>
    <t>Финансовое управление города Волгодонска</t>
  </si>
  <si>
    <t>Управление образования г.Волгодонска</t>
  </si>
  <si>
    <t>Отдел культуры г. Волгодонска</t>
  </si>
  <si>
    <t>Управление по муниципальному заказу города Волгодонска</t>
  </si>
  <si>
    <t>Комитет по физической культуре и спорту  города Волгодонска</t>
  </si>
  <si>
    <t>4.0</t>
  </si>
  <si>
    <t>Комитет по управлению имуществом города Волгодонска</t>
  </si>
  <si>
    <t>Отдел ЗАГС Администрации города Волгодонска</t>
  </si>
  <si>
    <t>Департамент труда и социального развития Администрации города Волгодонска</t>
  </si>
  <si>
    <t>Управление здравоохранения г.Волгодонска</t>
  </si>
  <si>
    <t>Администрация города Волгодонска</t>
  </si>
  <si>
    <t>* -  показатель считается неприменимым</t>
  </si>
  <si>
    <t>Оценка показа-теля</t>
  </si>
  <si>
    <t>+</t>
  </si>
  <si>
    <t>_</t>
  </si>
  <si>
    <t>№ п/п</t>
  </si>
  <si>
    <t>99.9%</t>
  </si>
  <si>
    <t xml:space="preserve">Волгодонская городская Дума </t>
  </si>
  <si>
    <t>Фактическое значение показателя</t>
  </si>
  <si>
    <t xml:space="preserve">Р1 Своевременность представления реестра расходных обязательств ГРБС (далее - РРО) </t>
  </si>
  <si>
    <t xml:space="preserve">Р2 Доля бюджетных ассигнований, запланированных на реализацию муниципальных долгосрочных и ведомственных программ </t>
  </si>
  <si>
    <t xml:space="preserve">Р3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</t>
  </si>
  <si>
    <t xml:space="preserve">Р4 Уровень исполнения расходов ГРБС за счет средств бюджета города Волгодонска </t>
  </si>
  <si>
    <t xml:space="preserve">Р5 Доля кассовых расходов произведенных ГРБС и подведомственными ему муниципальными учреждениями в 4 квартале отчетного года </t>
  </si>
  <si>
    <t xml:space="preserve">Р6 Своевременное доведение ГРБС лимитов бюджетных обязательств до подведомственных муниципальных учреждений </t>
  </si>
  <si>
    <t xml:space="preserve">Р7 Своевременное составление бюджетной росписи ГРБС и внесение изменений в нее </t>
  </si>
  <si>
    <t xml:space="preserve">Р8 Качество Порядка составления, утверждения и ведения бюджетных смет подведомственных ГРБС муниципальных учреждений </t>
  </si>
  <si>
    <t xml:space="preserve">Р9 Оценка качества планирования бюджетных ассигнований </t>
  </si>
  <si>
    <t>Р10 Наличие у ГРБС и подведомственных ему муниципальных учреждений нереальной к взысканию дебиторской задолженности</t>
  </si>
  <si>
    <t xml:space="preserve">Р11 Изменение дебиторской задолженности ГРБС и подведомственных ему муниципальных учреждений в отчетном периоде по сравнению с началом года </t>
  </si>
  <si>
    <t xml:space="preserve">Р12 Наличие у ГРБС и подведомственных ему муниципальных учреждений просроченной кредиторской задолженности </t>
  </si>
  <si>
    <t xml:space="preserve">Р13 Ежемесячное изменение кредиторской задолженности ГРБС и подведомственных ему муниципальных учреждений в течение отчетного периода </t>
  </si>
  <si>
    <t xml:space="preserve">Р14 Представление в составе годовой бюджетной отчетности сведений о мерах по повышению эффективности расходования бюджетных средств </t>
  </si>
  <si>
    <t>Р15 Соблюдение сроков представления ГРБС годовой бюджетной отчетности</t>
  </si>
  <si>
    <t xml:space="preserve">Р16 Проведение ГРБС мониторинга результатов деятельности подведомственных муниципальных учреждений </t>
  </si>
  <si>
    <t>Р17 Осуществление мероприятий внутреннего контроля</t>
  </si>
  <si>
    <t xml:space="preserve">Р18 Динамика нарушений, выявленных в ходе проведения внешних контрольных мероприятий в отчетном финансовом году </t>
  </si>
  <si>
    <t>Р19 Наличие недостач и хищений денежных средств и материальных ценностей</t>
  </si>
  <si>
    <t xml:space="preserve">Р20 Качество ведомственного финансового контроля </t>
  </si>
  <si>
    <r>
      <t>Оценка механизмов планирования расходов бюджета (B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)</t>
    </r>
  </si>
  <si>
    <t>Итоговая оценка (B1)</t>
  </si>
  <si>
    <t>Итоговая оценка (B2)</t>
  </si>
  <si>
    <t xml:space="preserve">Оценка результатов исполнения бюджета в части расходов (B2) </t>
  </si>
  <si>
    <r>
      <t>Оценка управления обязательствами в процессе исполнения бюджета (B</t>
    </r>
    <r>
      <rPr>
        <b/>
        <vertAlign val="sub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)</t>
    </r>
  </si>
  <si>
    <t>Итоговая оценка (B3)</t>
  </si>
  <si>
    <t>Итоговая оценка (B4)</t>
  </si>
  <si>
    <r>
      <t>Оценка организации контроля (B</t>
    </r>
    <r>
      <rPr>
        <b/>
        <vertAlign val="subscript"/>
        <sz val="12"/>
        <color theme="1"/>
        <rFont val="Times New Roman"/>
        <family val="1"/>
        <charset val="204"/>
      </rPr>
      <t>5</t>
    </r>
    <r>
      <rPr>
        <b/>
        <sz val="12"/>
        <color theme="1"/>
        <rFont val="Times New Roman"/>
        <family val="1"/>
        <charset val="204"/>
      </rPr>
      <t>)</t>
    </r>
  </si>
  <si>
    <t>Итоговая оценка (B5)</t>
  </si>
  <si>
    <t>Рейтинговая оценка  (суммарная оценка качества управления финансами /количество применимых показателей)</t>
  </si>
  <si>
    <r>
      <t>Оценка состояния учета и отчетности (B</t>
    </r>
    <r>
      <rPr>
        <b/>
        <vertAlign val="subscript"/>
        <sz val="12"/>
        <color theme="1"/>
        <rFont val="Times New Roman"/>
        <family val="1"/>
        <charset val="204"/>
      </rPr>
      <t>4</t>
    </r>
    <r>
      <rPr>
        <b/>
        <sz val="12"/>
        <color theme="1"/>
        <rFont val="Times New Roman"/>
        <family val="1"/>
        <charset val="204"/>
      </rPr>
      <t>)</t>
    </r>
  </si>
  <si>
    <t>Факти-ческое значение показателя</t>
  </si>
  <si>
    <t>Наименование главного распорядителя средств местного бюджета</t>
  </si>
  <si>
    <t xml:space="preserve">Р1 = 1 </t>
  </si>
  <si>
    <t xml:space="preserve">Р1 = 2 </t>
  </si>
  <si>
    <t xml:space="preserve">Р1 = 3 </t>
  </si>
  <si>
    <t xml:space="preserve">Р1 = 4 </t>
  </si>
  <si>
    <t xml:space="preserve">Р1 &gt;= 5 </t>
  </si>
  <si>
    <t xml:space="preserve">если 
Р1 = 0 </t>
  </si>
  <si>
    <t xml:space="preserve">
5</t>
  </si>
  <si>
    <t xml:space="preserve">Р2 &gt;= 50% </t>
  </si>
  <si>
    <t xml:space="preserve">Р2 &gt;= 40% </t>
  </si>
  <si>
    <t>Р2 &gt;= 30%</t>
  </si>
  <si>
    <t>Р2 &gt;= 20%</t>
  </si>
  <si>
    <t>Р2 &lt; 20%</t>
  </si>
  <si>
    <t xml:space="preserve">если
Р2 &gt;= 60% </t>
  </si>
  <si>
    <t xml:space="preserve">Р3 &gt;= 60% </t>
  </si>
  <si>
    <t xml:space="preserve">Р3 &gt;= 50% </t>
  </si>
  <si>
    <t>Р3 &gt;= 40%</t>
  </si>
  <si>
    <t>Р3 &gt;= 30%</t>
  </si>
  <si>
    <t>Р3 &lt; 30%</t>
  </si>
  <si>
    <t xml:space="preserve">если
Р3 &gt;= 70% </t>
  </si>
  <si>
    <t xml:space="preserve">Р4 &gt;= 95% </t>
  </si>
  <si>
    <t xml:space="preserve">Р4 &gt;= 90% </t>
  </si>
  <si>
    <t xml:space="preserve">Р4 &gt;= 85% </t>
  </si>
  <si>
    <t xml:space="preserve">Р4 &gt;= 80% </t>
  </si>
  <si>
    <t xml:space="preserve">Р4&lt; 80% </t>
  </si>
  <si>
    <t xml:space="preserve">если
Р4 = 100% </t>
  </si>
  <si>
    <t xml:space="preserve">25%&lt; Р5 &lt; 30% </t>
  </si>
  <si>
    <t>30%&lt; Р5 &lt; 35%</t>
  </si>
  <si>
    <t>35%&lt; Р5 &lt; 40%</t>
  </si>
  <si>
    <t>40%&lt; Р5 &lt; 45%</t>
  </si>
  <si>
    <t>Р5 =&gt; 45%</t>
  </si>
  <si>
    <t xml:space="preserve">- лимиты бюджетных обязательств доведены с нарушением установленного срока </t>
  </si>
  <si>
    <t xml:space="preserve">- лимиты бюджетных обязательств не доведены </t>
  </si>
  <si>
    <t xml:space="preserve">если
Р5&lt; = 25% </t>
  </si>
  <si>
    <t xml:space="preserve">если
- лимиты бюджетных обязательств доведены в установленные сроки </t>
  </si>
  <si>
    <t xml:space="preserve">- бюджетная роспись ГРБС составлена (внесены изменения) с нарушением установленных сроков </t>
  </si>
  <si>
    <t xml:space="preserve">если
- бюджетная роспись ГРБС составлена (внесены изменения) с соблюдением установленных сроков </t>
  </si>
  <si>
    <t xml:space="preserve">-если правовой акт ГРБС соответствует требованиям пунктов 1-3 </t>
  </si>
  <si>
    <t xml:space="preserve">- если правовой акт ГРБС соответствует требованиям двух пунктов из трех </t>
  </si>
  <si>
    <t xml:space="preserve">- отсутствует Порядок составления, утверждения и ведения бюджетных смет подведомственных ГРБС бюджетных учреждений </t>
  </si>
  <si>
    <t xml:space="preserve">Р9&lt;= 5% </t>
  </si>
  <si>
    <t xml:space="preserve">Р9 &lt;= 10% </t>
  </si>
  <si>
    <t xml:space="preserve">Р9 &lt;= 15% </t>
  </si>
  <si>
    <t xml:space="preserve">Р9 &lt;= 20% </t>
  </si>
  <si>
    <t xml:space="preserve">Р9 &gt; 20% </t>
  </si>
  <si>
    <t xml:space="preserve">если
Р9 = 0 </t>
  </si>
  <si>
    <t xml:space="preserve">Р10 &gt; 0 </t>
  </si>
  <si>
    <t xml:space="preserve">если
Р10 = 0 </t>
  </si>
  <si>
    <t xml:space="preserve">Р11 &lt; 0 (снижение дебиторской задолженности) </t>
  </si>
  <si>
    <t xml:space="preserve">Р11 = 0 (дебиторская задолженность не изменилась) </t>
  </si>
  <si>
    <t xml:space="preserve">Р11 &gt; 0 (допущен рост дебиторской задолженности) </t>
  </si>
  <si>
    <t xml:space="preserve">если
Дебиторская задолженность отсутствует на начало текущего года и на 1 число месяца, следующего за отчетным периодом </t>
  </si>
  <si>
    <t xml:space="preserve">Р12 &gt; 0 </t>
  </si>
  <si>
    <t xml:space="preserve">если
Р12 = 0 </t>
  </si>
  <si>
    <r>
      <t>(Кт</t>
    </r>
    <r>
      <rPr>
        <vertAlign val="subscript"/>
        <sz val="10"/>
        <color theme="1"/>
        <rFont val="Times New Roman"/>
        <family val="1"/>
        <charset val="204"/>
      </rPr>
      <t>км</t>
    </r>
    <r>
      <rPr>
        <sz val="10"/>
        <color theme="1"/>
        <rFont val="Times New Roman"/>
        <family val="1"/>
        <charset val="204"/>
      </rPr>
      <t xml:space="preserve"> - Кт</t>
    </r>
    <r>
      <rPr>
        <vertAlign val="subscript"/>
        <sz val="10"/>
        <color theme="1"/>
        <rFont val="Times New Roman"/>
        <family val="1"/>
        <charset val="204"/>
      </rPr>
      <t>нм</t>
    </r>
    <r>
      <rPr>
        <sz val="10"/>
        <color theme="1"/>
        <rFont val="Times New Roman"/>
        <family val="1"/>
        <charset val="204"/>
      </rPr>
      <t>)</t>
    </r>
    <r>
      <rPr>
        <vertAlign val="subscript"/>
        <sz val="10"/>
        <color theme="1"/>
        <rFont val="Times New Roman"/>
        <family val="1"/>
        <charset val="204"/>
      </rPr>
      <t>n</t>
    </r>
    <r>
      <rPr>
        <sz val="10"/>
        <color theme="1"/>
        <rFont val="Times New Roman"/>
        <family val="1"/>
        <charset val="204"/>
      </rPr>
      <t xml:space="preserve"> &gt; S/12 (хотя бы в одном месяце отчетного периода) </t>
    </r>
  </si>
  <si>
    <r>
      <t>если
(Кт</t>
    </r>
    <r>
      <rPr>
        <vertAlign val="subscript"/>
        <sz val="10"/>
        <color theme="1"/>
        <rFont val="Times New Roman"/>
        <family val="1"/>
        <charset val="204"/>
      </rPr>
      <t>км</t>
    </r>
    <r>
      <rPr>
        <sz val="10"/>
        <color theme="1"/>
        <rFont val="Times New Roman"/>
        <family val="1"/>
        <charset val="204"/>
      </rPr>
      <t xml:space="preserve"> - Кт</t>
    </r>
    <r>
      <rPr>
        <vertAlign val="subscript"/>
        <sz val="10"/>
        <color theme="1"/>
        <rFont val="Times New Roman"/>
        <family val="1"/>
        <charset val="204"/>
      </rPr>
      <t>нм</t>
    </r>
    <r>
      <rPr>
        <sz val="10"/>
        <color theme="1"/>
        <rFont val="Times New Roman"/>
        <family val="1"/>
        <charset val="204"/>
      </rPr>
      <t>)</t>
    </r>
    <r>
      <rPr>
        <vertAlign val="subscript"/>
        <sz val="10"/>
        <color theme="1"/>
        <rFont val="Times New Roman"/>
        <family val="1"/>
        <charset val="204"/>
      </rPr>
      <t>n</t>
    </r>
    <r>
      <rPr>
        <sz val="10"/>
        <color theme="1"/>
        <rFont val="Times New Roman"/>
        <family val="1"/>
        <charset val="204"/>
      </rPr>
      <t xml:space="preserve"> &lt; S/12 (по каждому месяцу в отчетном периоде) </t>
    </r>
  </si>
  <si>
    <t xml:space="preserve">- не представлены сведения </t>
  </si>
  <si>
    <t xml:space="preserve">если
- представлены сведения </t>
  </si>
  <si>
    <t>- годовая бюджетная отчетность представлена ГРБС с нарушением установленных сроков и(или) не в полном объеме</t>
  </si>
  <si>
    <t>если
- годовая бюджетная отчетность представлена ГРБС в установленные сроки и в полном объеме</t>
  </si>
  <si>
    <t xml:space="preserve">- отсутствие отчета о проведении мониторинга результатов деятельности подведомственных муниципальных учреждений </t>
  </si>
  <si>
    <t xml:space="preserve">если
- наличие отчета о проведении мониторинга результатов деятельности подведомственных муниципальных учреждений </t>
  </si>
  <si>
    <t>- отсутствие Сведений о результатах мероприятий внутреннего контроля</t>
  </si>
  <si>
    <t>если
- наличие Сведений о результатах мероприятий внутреннего контроля</t>
  </si>
  <si>
    <t xml:space="preserve">Р18 &lt;= 5% </t>
  </si>
  <si>
    <t xml:space="preserve">Р18 &lt;= 10% </t>
  </si>
  <si>
    <t xml:space="preserve">Р18 &lt;= 15% </t>
  </si>
  <si>
    <t>Р18 &lt;= 20%</t>
  </si>
  <si>
    <t>Р18 &lt;= 25%</t>
  </si>
  <si>
    <t xml:space="preserve">если
Р18 = 0 </t>
  </si>
  <si>
    <t xml:space="preserve">Р19 &lt;=0, 5% </t>
  </si>
  <si>
    <t xml:space="preserve">Р19 &lt;= 1,0% </t>
  </si>
  <si>
    <t xml:space="preserve">Р19 &lt;= 1,5% </t>
  </si>
  <si>
    <t>Р19 &lt;= 2,0%</t>
  </si>
  <si>
    <t>Р19 &lt;= 2,5%</t>
  </si>
  <si>
    <t xml:space="preserve">если
Р19 = 0 </t>
  </si>
  <si>
    <t>-если ведомственный финансовый контроль соответствует требованиям пунктов 1-3</t>
  </si>
  <si>
    <t>- отсутствует ведомственный финансовый контроль</t>
  </si>
  <si>
    <t>&lt;1268</t>
  </si>
  <si>
    <t>0</t>
  </si>
  <si>
    <t>&lt;401</t>
  </si>
  <si>
    <t>54,6</t>
  </si>
  <si>
    <t>&lt;2506</t>
  </si>
  <si>
    <t>&lt;111171</t>
  </si>
  <si>
    <t>98.9%</t>
  </si>
  <si>
    <t>127,7</t>
  </si>
  <si>
    <t>&lt;447</t>
  </si>
  <si>
    <t>6.8%</t>
  </si>
  <si>
    <t>98.89%</t>
  </si>
  <si>
    <t>3167,9</t>
  </si>
  <si>
    <t>&lt;61843</t>
  </si>
  <si>
    <t>4,0</t>
  </si>
  <si>
    <t>88.4%</t>
  </si>
  <si>
    <t>99.4%</t>
  </si>
  <si>
    <t>-281,9</t>
  </si>
  <si>
    <t>&lt;3021</t>
  </si>
  <si>
    <t>84,1</t>
  </si>
  <si>
    <t>&lt;4219</t>
  </si>
  <si>
    <t>4,47</t>
  </si>
  <si>
    <t>99.3%</t>
  </si>
  <si>
    <t>&lt;10331</t>
  </si>
  <si>
    <t>4,29</t>
  </si>
  <si>
    <t>4,23</t>
  </si>
  <si>
    <t>2,7</t>
  </si>
  <si>
    <t>&lt;552</t>
  </si>
  <si>
    <t>4,31</t>
  </si>
  <si>
    <t>14509,3</t>
  </si>
  <si>
    <t>&lt;81815</t>
  </si>
  <si>
    <t>99.7%</t>
  </si>
  <si>
    <t>&lt;9510</t>
  </si>
  <si>
    <t xml:space="preserve">Мониторинг качества управления финансами главных распорядителей средств местного бюджета за </t>
  </si>
  <si>
    <t xml:space="preserve"> I полугодие 2012 года</t>
  </si>
  <si>
    <t>3.74</t>
  </si>
  <si>
    <t>4,38</t>
  </si>
  <si>
    <t>0,0</t>
  </si>
  <si>
    <t>4.92</t>
  </si>
  <si>
    <t>4,35</t>
  </si>
  <si>
    <t>4,41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</si>
</sst>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9" fontId="6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4" fillId="2" borderId="4" xfId="0" applyFont="1" applyFill="1" applyBorder="1" applyAlignment="1">
      <alignment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/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12" fillId="0" borderId="0" xfId="0" applyFont="1" applyAlignment="1"/>
    <xf numFmtId="1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0" xfId="0" applyNumberFormat="1" applyFont="1"/>
    <xf numFmtId="0" fontId="15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topLeftCell="A10" workbookViewId="0">
      <selection activeCell="D19" sqref="D19"/>
    </sheetView>
  </sheetViews>
  <sheetFormatPr defaultRowHeight="15"/>
  <cols>
    <col min="1" max="1" width="5.5703125" style="1" customWidth="1"/>
    <col min="2" max="2" width="21.7109375" style="1" customWidth="1"/>
    <col min="3" max="3" width="19.28515625" style="1" customWidth="1"/>
    <col min="4" max="4" width="18.28515625" style="1" customWidth="1"/>
    <col min="5" max="5" width="12.140625" style="1" customWidth="1"/>
    <col min="6" max="6" width="10.28515625" style="1" customWidth="1"/>
    <col min="7" max="7" width="8.140625" style="1" customWidth="1"/>
    <col min="8" max="8" width="9.7109375" style="1" customWidth="1"/>
    <col min="9" max="9" width="9.140625" style="1" customWidth="1"/>
    <col min="10" max="10" width="10.28515625" style="1" customWidth="1"/>
    <col min="11" max="11" width="8.7109375" style="1" customWidth="1"/>
    <col min="12" max="12" width="12.5703125" style="1" customWidth="1"/>
    <col min="13" max="15" width="9.5703125" style="1" customWidth="1"/>
    <col min="16" max="16" width="8.7109375" style="1" customWidth="1"/>
    <col min="17" max="17" width="18" style="1" customWidth="1"/>
    <col min="18" max="18" width="8.28515625" style="1" customWidth="1"/>
    <col min="19" max="19" width="17.7109375" style="1" customWidth="1"/>
    <col min="20" max="20" width="9.85546875" style="1" customWidth="1"/>
    <col min="21" max="21" width="21.5703125" style="1" customWidth="1"/>
    <col min="22" max="22" width="9.42578125" style="1" customWidth="1"/>
    <col min="23" max="23" width="9.85546875" style="1" customWidth="1"/>
    <col min="24" max="24" width="7.28515625" style="1" customWidth="1"/>
    <col min="25" max="25" width="11.140625" style="1" customWidth="1"/>
    <col min="26" max="26" width="9.5703125" style="1" customWidth="1"/>
    <col min="27" max="27" width="10.5703125" style="1" customWidth="1"/>
    <col min="28" max="28" width="21.7109375" style="1" customWidth="1"/>
    <col min="29" max="29" width="9.5703125" style="1" customWidth="1"/>
    <col min="30" max="30" width="10.140625" style="1" customWidth="1"/>
    <col min="31" max="31" width="8.28515625" style="1" customWidth="1"/>
    <col min="32" max="32" width="17.7109375" style="1" customWidth="1"/>
    <col min="33" max="33" width="9.5703125" style="1" customWidth="1"/>
    <col min="34" max="34" width="10.85546875" style="1" customWidth="1"/>
    <col min="35" max="35" width="15.7109375" style="1" customWidth="1"/>
    <col min="36" max="36" width="10.5703125" style="1" customWidth="1"/>
    <col min="37" max="37" width="20.28515625" style="1" customWidth="1"/>
    <col min="38" max="38" width="9.7109375" style="1" customWidth="1"/>
    <col min="39" max="39" width="10.5703125" style="1" customWidth="1"/>
    <col min="40" max="40" width="21.28515625" style="1" customWidth="1"/>
    <col min="41" max="41" width="8.42578125" style="1" customWidth="1"/>
    <col min="42" max="42" width="12.140625" style="1" customWidth="1"/>
    <col min="43" max="43" width="8" style="1" customWidth="1"/>
    <col min="44" max="44" width="10.28515625" style="1" customWidth="1"/>
    <col min="45" max="45" width="7.140625" style="1" customWidth="1"/>
    <col min="46" max="46" width="10" style="1" customWidth="1"/>
    <col min="47" max="47" width="8.28515625" style="1" customWidth="1"/>
    <col min="48" max="48" width="14" style="1" customWidth="1"/>
    <col min="49" max="49" width="8" style="1" customWidth="1"/>
    <col min="50" max="16384" width="9.140625" style="1"/>
  </cols>
  <sheetData>
    <row r="1" spans="1:49" ht="15.75">
      <c r="H1" s="6" t="s">
        <v>164</v>
      </c>
      <c r="I1" s="4"/>
      <c r="J1" s="4"/>
      <c r="K1" s="4"/>
      <c r="L1" s="15"/>
      <c r="M1" s="4"/>
      <c r="N1" s="4"/>
      <c r="O1" s="4"/>
      <c r="P1" s="4"/>
      <c r="Q1" s="4"/>
      <c r="R1" s="30" t="s">
        <v>165</v>
      </c>
      <c r="S1" s="4"/>
      <c r="T1" s="4"/>
    </row>
    <row r="2" spans="1:49"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49" ht="25.5" customHeight="1">
      <c r="A3" s="40" t="s">
        <v>18</v>
      </c>
      <c r="B3" s="52" t="s">
        <v>54</v>
      </c>
      <c r="C3" s="55" t="s">
        <v>51</v>
      </c>
      <c r="D3" s="55" t="s">
        <v>0</v>
      </c>
      <c r="E3" s="68" t="s">
        <v>42</v>
      </c>
      <c r="F3" s="69"/>
      <c r="G3" s="69"/>
      <c r="H3" s="69"/>
      <c r="I3" s="69"/>
      <c r="J3" s="69"/>
      <c r="K3" s="70"/>
      <c r="L3" s="68" t="s">
        <v>45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58" t="s">
        <v>46</v>
      </c>
      <c r="Z3" s="59"/>
      <c r="AA3" s="59"/>
      <c r="AB3" s="59"/>
      <c r="AC3" s="59"/>
      <c r="AD3" s="59"/>
      <c r="AE3" s="59"/>
      <c r="AF3" s="59"/>
      <c r="AG3" s="60"/>
      <c r="AH3" s="58" t="s">
        <v>52</v>
      </c>
      <c r="AI3" s="59"/>
      <c r="AJ3" s="59"/>
      <c r="AK3" s="59"/>
      <c r="AL3" s="60"/>
      <c r="AM3" s="61" t="s">
        <v>49</v>
      </c>
      <c r="AN3" s="62"/>
      <c r="AO3" s="62"/>
      <c r="AP3" s="62"/>
      <c r="AQ3" s="62"/>
      <c r="AR3" s="62"/>
      <c r="AS3" s="62"/>
      <c r="AT3" s="62"/>
      <c r="AU3" s="62"/>
      <c r="AV3" s="62"/>
      <c r="AW3" s="63"/>
    </row>
    <row r="4" spans="1:49" ht="129" customHeight="1">
      <c r="A4" s="41"/>
      <c r="B4" s="53"/>
      <c r="C4" s="56"/>
      <c r="D4" s="56"/>
      <c r="E4" s="55" t="s">
        <v>43</v>
      </c>
      <c r="F4" s="64" t="s">
        <v>22</v>
      </c>
      <c r="G4" s="64"/>
      <c r="H4" s="64" t="s">
        <v>23</v>
      </c>
      <c r="I4" s="64"/>
      <c r="J4" s="64" t="s">
        <v>24</v>
      </c>
      <c r="K4" s="64"/>
      <c r="L4" s="55" t="s">
        <v>44</v>
      </c>
      <c r="M4" s="64" t="s">
        <v>25</v>
      </c>
      <c r="N4" s="64"/>
      <c r="O4" s="64" t="s">
        <v>26</v>
      </c>
      <c r="P4" s="64"/>
      <c r="Q4" s="64" t="s">
        <v>27</v>
      </c>
      <c r="R4" s="64"/>
      <c r="S4" s="64" t="s">
        <v>28</v>
      </c>
      <c r="T4" s="64"/>
      <c r="U4" s="64" t="s">
        <v>29</v>
      </c>
      <c r="V4" s="64"/>
      <c r="W4" s="64" t="s">
        <v>30</v>
      </c>
      <c r="X4" s="64"/>
      <c r="Y4" s="55" t="s">
        <v>47</v>
      </c>
      <c r="Z4" s="64" t="s">
        <v>31</v>
      </c>
      <c r="AA4" s="64"/>
      <c r="AB4" s="64" t="s">
        <v>32</v>
      </c>
      <c r="AC4" s="64"/>
      <c r="AD4" s="64" t="s">
        <v>33</v>
      </c>
      <c r="AE4" s="64"/>
      <c r="AF4" s="64" t="s">
        <v>34</v>
      </c>
      <c r="AG4" s="64"/>
      <c r="AH4" s="55" t="s">
        <v>48</v>
      </c>
      <c r="AI4" s="64" t="s">
        <v>35</v>
      </c>
      <c r="AJ4" s="64"/>
      <c r="AK4" s="64" t="s">
        <v>36</v>
      </c>
      <c r="AL4" s="64"/>
      <c r="AM4" s="55" t="s">
        <v>50</v>
      </c>
      <c r="AN4" s="64" t="s">
        <v>37</v>
      </c>
      <c r="AO4" s="64"/>
      <c r="AP4" s="64" t="s">
        <v>38</v>
      </c>
      <c r="AQ4" s="64"/>
      <c r="AR4" s="64" t="s">
        <v>39</v>
      </c>
      <c r="AS4" s="64"/>
      <c r="AT4" s="64" t="s">
        <v>40</v>
      </c>
      <c r="AU4" s="64"/>
      <c r="AV4" s="64" t="s">
        <v>41</v>
      </c>
      <c r="AW4" s="64"/>
    </row>
    <row r="5" spans="1:49" ht="53.25" customHeight="1" thickBot="1">
      <c r="A5" s="41"/>
      <c r="B5" s="53"/>
      <c r="C5" s="56"/>
      <c r="D5" s="56"/>
      <c r="E5" s="57"/>
      <c r="F5" s="16" t="s">
        <v>53</v>
      </c>
      <c r="G5" s="16" t="s">
        <v>15</v>
      </c>
      <c r="H5" s="16" t="s">
        <v>53</v>
      </c>
      <c r="I5" s="16" t="s">
        <v>15</v>
      </c>
      <c r="J5" s="16" t="s">
        <v>53</v>
      </c>
      <c r="K5" s="16" t="s">
        <v>15</v>
      </c>
      <c r="L5" s="57"/>
      <c r="M5" s="16" t="s">
        <v>53</v>
      </c>
      <c r="N5" s="16" t="s">
        <v>15</v>
      </c>
      <c r="O5" s="16" t="s">
        <v>53</v>
      </c>
      <c r="P5" s="16" t="s">
        <v>15</v>
      </c>
      <c r="Q5" s="16" t="s">
        <v>21</v>
      </c>
      <c r="R5" s="16" t="s">
        <v>15</v>
      </c>
      <c r="S5" s="16" t="s">
        <v>21</v>
      </c>
      <c r="T5" s="16" t="s">
        <v>15</v>
      </c>
      <c r="U5" s="16" t="s">
        <v>21</v>
      </c>
      <c r="V5" s="16" t="s">
        <v>15</v>
      </c>
      <c r="W5" s="16" t="s">
        <v>53</v>
      </c>
      <c r="X5" s="16" t="s">
        <v>15</v>
      </c>
      <c r="Y5" s="57"/>
      <c r="Z5" s="16" t="s">
        <v>53</v>
      </c>
      <c r="AA5" s="16" t="s">
        <v>15</v>
      </c>
      <c r="AB5" s="16" t="s">
        <v>21</v>
      </c>
      <c r="AC5" s="16" t="s">
        <v>15</v>
      </c>
      <c r="AD5" s="16" t="s">
        <v>53</v>
      </c>
      <c r="AE5" s="16" t="s">
        <v>15</v>
      </c>
      <c r="AF5" s="16" t="s">
        <v>21</v>
      </c>
      <c r="AG5" s="16" t="s">
        <v>15</v>
      </c>
      <c r="AH5" s="57"/>
      <c r="AI5" s="16" t="s">
        <v>21</v>
      </c>
      <c r="AJ5" s="16" t="s">
        <v>15</v>
      </c>
      <c r="AK5" s="16" t="s">
        <v>21</v>
      </c>
      <c r="AL5" s="16" t="s">
        <v>15</v>
      </c>
      <c r="AM5" s="57"/>
      <c r="AN5" s="16" t="s">
        <v>21</v>
      </c>
      <c r="AO5" s="16" t="s">
        <v>15</v>
      </c>
      <c r="AP5" s="16" t="s">
        <v>21</v>
      </c>
      <c r="AQ5" s="16" t="s">
        <v>15</v>
      </c>
      <c r="AR5" s="16" t="s">
        <v>53</v>
      </c>
      <c r="AS5" s="16" t="s">
        <v>15</v>
      </c>
      <c r="AT5" s="16" t="s">
        <v>53</v>
      </c>
      <c r="AU5" s="16" t="s">
        <v>15</v>
      </c>
      <c r="AV5" s="16" t="s">
        <v>21</v>
      </c>
      <c r="AW5" s="16" t="s">
        <v>15</v>
      </c>
    </row>
    <row r="6" spans="1:49" s="27" customFormat="1" ht="104.25" customHeight="1" thickBot="1">
      <c r="A6" s="41"/>
      <c r="B6" s="53"/>
      <c r="C6" s="56"/>
      <c r="D6" s="56"/>
      <c r="E6" s="43">
        <v>15</v>
      </c>
      <c r="F6" s="25" t="s">
        <v>60</v>
      </c>
      <c r="G6" s="26" t="s">
        <v>61</v>
      </c>
      <c r="H6" s="25" t="s">
        <v>67</v>
      </c>
      <c r="I6" s="26" t="s">
        <v>61</v>
      </c>
      <c r="J6" s="25" t="s">
        <v>73</v>
      </c>
      <c r="K6" s="26" t="s">
        <v>61</v>
      </c>
      <c r="L6" s="46">
        <v>30</v>
      </c>
      <c r="M6" s="23" t="s">
        <v>79</v>
      </c>
      <c r="N6" s="26" t="s">
        <v>61</v>
      </c>
      <c r="O6" s="23" t="s">
        <v>87</v>
      </c>
      <c r="P6" s="26" t="s">
        <v>61</v>
      </c>
      <c r="Q6" s="23" t="s">
        <v>88</v>
      </c>
      <c r="R6" s="26" t="s">
        <v>61</v>
      </c>
      <c r="S6" s="23" t="s">
        <v>90</v>
      </c>
      <c r="T6" s="26" t="s">
        <v>61</v>
      </c>
      <c r="U6" s="23" t="s">
        <v>91</v>
      </c>
      <c r="V6" s="26">
        <v>5</v>
      </c>
      <c r="W6" s="25" t="s">
        <v>99</v>
      </c>
      <c r="X6" s="26" t="s">
        <v>61</v>
      </c>
      <c r="Y6" s="49">
        <v>20</v>
      </c>
      <c r="Z6" s="25" t="s">
        <v>101</v>
      </c>
      <c r="AA6" s="26" t="s">
        <v>61</v>
      </c>
      <c r="AB6" s="23" t="s">
        <v>105</v>
      </c>
      <c r="AC6" s="26" t="s">
        <v>61</v>
      </c>
      <c r="AD6" s="25" t="s">
        <v>107</v>
      </c>
      <c r="AE6" s="26" t="s">
        <v>61</v>
      </c>
      <c r="AF6" s="23" t="s">
        <v>109</v>
      </c>
      <c r="AG6" s="26" t="s">
        <v>61</v>
      </c>
      <c r="AH6" s="37">
        <v>10</v>
      </c>
      <c r="AI6" s="23" t="s">
        <v>111</v>
      </c>
      <c r="AJ6" s="26" t="s">
        <v>61</v>
      </c>
      <c r="AK6" s="23" t="s">
        <v>113</v>
      </c>
      <c r="AL6" s="26" t="s">
        <v>61</v>
      </c>
      <c r="AM6" s="37">
        <v>25</v>
      </c>
      <c r="AN6" s="23" t="s">
        <v>115</v>
      </c>
      <c r="AO6" s="26" t="s">
        <v>61</v>
      </c>
      <c r="AP6" s="23" t="s">
        <v>117</v>
      </c>
      <c r="AQ6" s="26" t="s">
        <v>61</v>
      </c>
      <c r="AR6" s="23" t="s">
        <v>123</v>
      </c>
      <c r="AS6" s="26" t="s">
        <v>61</v>
      </c>
      <c r="AT6" s="23" t="s">
        <v>129</v>
      </c>
      <c r="AU6" s="26" t="s">
        <v>61</v>
      </c>
      <c r="AV6" s="23" t="s">
        <v>130</v>
      </c>
      <c r="AW6" s="26" t="s">
        <v>61</v>
      </c>
    </row>
    <row r="7" spans="1:49" s="27" customFormat="1" ht="92.25" customHeight="1" thickBot="1">
      <c r="A7" s="41"/>
      <c r="B7" s="53"/>
      <c r="C7" s="56"/>
      <c r="D7" s="56"/>
      <c r="E7" s="44"/>
      <c r="F7" s="28" t="s">
        <v>55</v>
      </c>
      <c r="G7" s="29">
        <v>4</v>
      </c>
      <c r="H7" s="28" t="s">
        <v>62</v>
      </c>
      <c r="I7" s="29">
        <v>4</v>
      </c>
      <c r="J7" s="28" t="s">
        <v>68</v>
      </c>
      <c r="K7" s="29">
        <v>4</v>
      </c>
      <c r="L7" s="47"/>
      <c r="M7" s="24" t="s">
        <v>74</v>
      </c>
      <c r="N7" s="26">
        <v>4</v>
      </c>
      <c r="O7" s="24" t="s">
        <v>80</v>
      </c>
      <c r="P7" s="26">
        <v>4</v>
      </c>
      <c r="Q7" s="24" t="s">
        <v>85</v>
      </c>
      <c r="R7" s="29">
        <v>1</v>
      </c>
      <c r="S7" s="23" t="s">
        <v>89</v>
      </c>
      <c r="T7" s="29">
        <v>0</v>
      </c>
      <c r="U7" s="23" t="s">
        <v>92</v>
      </c>
      <c r="V7" s="29">
        <v>3</v>
      </c>
      <c r="W7" s="28" t="s">
        <v>94</v>
      </c>
      <c r="X7" s="29">
        <v>4</v>
      </c>
      <c r="Y7" s="50"/>
      <c r="Z7" s="28" t="s">
        <v>100</v>
      </c>
      <c r="AA7" s="29">
        <v>0</v>
      </c>
      <c r="AB7" s="23" t="s">
        <v>102</v>
      </c>
      <c r="AC7" s="29">
        <v>4</v>
      </c>
      <c r="AD7" s="28" t="s">
        <v>106</v>
      </c>
      <c r="AE7" s="29">
        <v>0</v>
      </c>
      <c r="AF7" s="23" t="s">
        <v>108</v>
      </c>
      <c r="AG7" s="29">
        <v>0</v>
      </c>
      <c r="AH7" s="38"/>
      <c r="AI7" s="23" t="s">
        <v>110</v>
      </c>
      <c r="AJ7" s="29">
        <v>0</v>
      </c>
      <c r="AK7" s="23" t="s">
        <v>112</v>
      </c>
      <c r="AL7" s="26">
        <v>0</v>
      </c>
      <c r="AM7" s="38"/>
      <c r="AN7" s="23" t="s">
        <v>114</v>
      </c>
      <c r="AO7" s="26">
        <v>0</v>
      </c>
      <c r="AP7" s="23" t="s">
        <v>116</v>
      </c>
      <c r="AQ7" s="26">
        <v>0</v>
      </c>
      <c r="AR7" s="23" t="s">
        <v>118</v>
      </c>
      <c r="AS7" s="26">
        <v>4</v>
      </c>
      <c r="AT7" s="23" t="s">
        <v>124</v>
      </c>
      <c r="AU7" s="26">
        <v>4</v>
      </c>
      <c r="AV7" s="23" t="s">
        <v>131</v>
      </c>
      <c r="AW7" s="26">
        <v>0</v>
      </c>
    </row>
    <row r="8" spans="1:49" s="27" customFormat="1" ht="77.25" customHeight="1" thickBot="1">
      <c r="A8" s="41"/>
      <c r="B8" s="53"/>
      <c r="C8" s="56"/>
      <c r="D8" s="56"/>
      <c r="E8" s="44"/>
      <c r="F8" s="28" t="s">
        <v>56</v>
      </c>
      <c r="G8" s="29">
        <v>3</v>
      </c>
      <c r="H8" s="28" t="s">
        <v>63</v>
      </c>
      <c r="I8" s="29">
        <v>3</v>
      </c>
      <c r="J8" s="28" t="s">
        <v>69</v>
      </c>
      <c r="K8" s="29">
        <v>3</v>
      </c>
      <c r="L8" s="47"/>
      <c r="M8" s="24" t="s">
        <v>75</v>
      </c>
      <c r="N8" s="26">
        <v>3</v>
      </c>
      <c r="O8" s="24" t="s">
        <v>81</v>
      </c>
      <c r="P8" s="26">
        <v>3</v>
      </c>
      <c r="Q8" s="24" t="s">
        <v>86</v>
      </c>
      <c r="R8" s="29">
        <v>0</v>
      </c>
      <c r="S8" s="16"/>
      <c r="T8" s="16"/>
      <c r="U8" s="23" t="s">
        <v>93</v>
      </c>
      <c r="V8" s="29">
        <v>0</v>
      </c>
      <c r="W8" s="28" t="s">
        <v>95</v>
      </c>
      <c r="X8" s="29">
        <v>3</v>
      </c>
      <c r="Y8" s="50"/>
      <c r="Z8" s="16"/>
      <c r="AA8" s="16"/>
      <c r="AB8" s="23" t="s">
        <v>103</v>
      </c>
      <c r="AC8" s="29">
        <v>2</v>
      </c>
      <c r="AD8" s="16"/>
      <c r="AE8" s="16"/>
      <c r="AF8" s="16"/>
      <c r="AG8" s="16"/>
      <c r="AH8" s="38"/>
      <c r="AI8" s="16"/>
      <c r="AJ8" s="16"/>
      <c r="AK8" s="16"/>
      <c r="AL8" s="16"/>
      <c r="AM8" s="38"/>
      <c r="AN8" s="16"/>
      <c r="AO8" s="16"/>
      <c r="AP8" s="16"/>
      <c r="AQ8" s="16"/>
      <c r="AR8" s="23" t="s">
        <v>119</v>
      </c>
      <c r="AS8" s="26">
        <v>3</v>
      </c>
      <c r="AT8" s="23" t="s">
        <v>125</v>
      </c>
      <c r="AU8" s="26">
        <v>3</v>
      </c>
      <c r="AV8" s="16"/>
      <c r="AW8" s="16"/>
    </row>
    <row r="9" spans="1:49" s="27" customFormat="1" ht="42.75" customHeight="1" thickBot="1">
      <c r="A9" s="41"/>
      <c r="B9" s="53"/>
      <c r="C9" s="56"/>
      <c r="D9" s="56"/>
      <c r="E9" s="44"/>
      <c r="F9" s="28" t="s">
        <v>57</v>
      </c>
      <c r="G9" s="29">
        <v>2</v>
      </c>
      <c r="H9" s="28" t="s">
        <v>64</v>
      </c>
      <c r="I9" s="29">
        <v>2</v>
      </c>
      <c r="J9" s="28" t="s">
        <v>70</v>
      </c>
      <c r="K9" s="29">
        <v>2</v>
      </c>
      <c r="L9" s="47"/>
      <c r="M9" s="24" t="s">
        <v>76</v>
      </c>
      <c r="N9" s="26">
        <v>2</v>
      </c>
      <c r="O9" s="24" t="s">
        <v>82</v>
      </c>
      <c r="P9" s="26">
        <v>2</v>
      </c>
      <c r="Q9" s="16"/>
      <c r="R9" s="16"/>
      <c r="S9" s="16"/>
      <c r="T9" s="16"/>
      <c r="U9" s="16"/>
      <c r="V9" s="16"/>
      <c r="W9" s="28" t="s">
        <v>96</v>
      </c>
      <c r="X9" s="29">
        <v>2</v>
      </c>
      <c r="Y9" s="50"/>
      <c r="Z9" s="16"/>
      <c r="AA9" s="16"/>
      <c r="AB9" s="23" t="s">
        <v>104</v>
      </c>
      <c r="AC9" s="29">
        <v>0</v>
      </c>
      <c r="AD9" s="16"/>
      <c r="AE9" s="16"/>
      <c r="AF9" s="16"/>
      <c r="AG9" s="16"/>
      <c r="AH9" s="38"/>
      <c r="AI9" s="16"/>
      <c r="AJ9" s="16"/>
      <c r="AK9" s="16"/>
      <c r="AL9" s="16"/>
      <c r="AM9" s="38"/>
      <c r="AN9" s="16"/>
      <c r="AO9" s="16"/>
      <c r="AP9" s="16"/>
      <c r="AQ9" s="16"/>
      <c r="AR9" s="23" t="s">
        <v>120</v>
      </c>
      <c r="AS9" s="26">
        <v>2</v>
      </c>
      <c r="AT9" s="23" t="s">
        <v>126</v>
      </c>
      <c r="AU9" s="26">
        <v>2</v>
      </c>
      <c r="AV9" s="16"/>
      <c r="AW9" s="16"/>
    </row>
    <row r="10" spans="1:49" s="27" customFormat="1" ht="20.25" customHeight="1" thickBot="1">
      <c r="A10" s="41"/>
      <c r="B10" s="53"/>
      <c r="C10" s="56"/>
      <c r="D10" s="56"/>
      <c r="E10" s="44"/>
      <c r="F10" s="28" t="s">
        <v>58</v>
      </c>
      <c r="G10" s="29">
        <v>1</v>
      </c>
      <c r="H10" s="28" t="s">
        <v>65</v>
      </c>
      <c r="I10" s="29">
        <v>1</v>
      </c>
      <c r="J10" s="28" t="s">
        <v>71</v>
      </c>
      <c r="K10" s="29">
        <v>1</v>
      </c>
      <c r="L10" s="47"/>
      <c r="M10" s="24" t="s">
        <v>77</v>
      </c>
      <c r="N10" s="26">
        <v>1</v>
      </c>
      <c r="O10" s="24" t="s">
        <v>83</v>
      </c>
      <c r="P10" s="26">
        <v>1</v>
      </c>
      <c r="Q10" s="16"/>
      <c r="R10" s="16"/>
      <c r="S10" s="16"/>
      <c r="T10" s="16"/>
      <c r="U10" s="16"/>
      <c r="V10" s="16"/>
      <c r="W10" s="28" t="s">
        <v>97</v>
      </c>
      <c r="X10" s="29">
        <v>1</v>
      </c>
      <c r="Y10" s="50"/>
      <c r="Z10" s="16"/>
      <c r="AA10" s="16"/>
      <c r="AB10" s="16"/>
      <c r="AC10" s="16"/>
      <c r="AD10" s="16"/>
      <c r="AE10" s="16"/>
      <c r="AF10" s="16"/>
      <c r="AG10" s="16"/>
      <c r="AH10" s="38"/>
      <c r="AI10" s="16"/>
      <c r="AJ10" s="16"/>
      <c r="AK10" s="16"/>
      <c r="AL10" s="16"/>
      <c r="AM10" s="38"/>
      <c r="AN10" s="16"/>
      <c r="AO10" s="16"/>
      <c r="AP10" s="16"/>
      <c r="AQ10" s="16"/>
      <c r="AR10" s="23" t="s">
        <v>121</v>
      </c>
      <c r="AS10" s="26">
        <v>1</v>
      </c>
      <c r="AT10" s="23" t="s">
        <v>127</v>
      </c>
      <c r="AU10" s="26">
        <v>1</v>
      </c>
      <c r="AV10" s="16"/>
      <c r="AW10" s="16"/>
    </row>
    <row r="11" spans="1:49" s="27" customFormat="1" ht="17.25" customHeight="1" thickBot="1">
      <c r="A11" s="42"/>
      <c r="B11" s="54"/>
      <c r="C11" s="57"/>
      <c r="D11" s="57"/>
      <c r="E11" s="45"/>
      <c r="F11" s="28" t="s">
        <v>59</v>
      </c>
      <c r="G11" s="29">
        <v>0</v>
      </c>
      <c r="H11" s="28" t="s">
        <v>66</v>
      </c>
      <c r="I11" s="29">
        <v>0</v>
      </c>
      <c r="J11" s="28" t="s">
        <v>72</v>
      </c>
      <c r="K11" s="29">
        <v>0</v>
      </c>
      <c r="L11" s="48"/>
      <c r="M11" s="24" t="s">
        <v>78</v>
      </c>
      <c r="N11" s="26">
        <v>0</v>
      </c>
      <c r="O11" s="24" t="s">
        <v>84</v>
      </c>
      <c r="P11" s="26">
        <v>0</v>
      </c>
      <c r="Q11" s="16"/>
      <c r="R11" s="16"/>
      <c r="S11" s="16"/>
      <c r="T11" s="16"/>
      <c r="U11" s="16"/>
      <c r="V11" s="16"/>
      <c r="W11" s="28" t="s">
        <v>98</v>
      </c>
      <c r="X11" s="29">
        <v>0</v>
      </c>
      <c r="Y11" s="51"/>
      <c r="Z11" s="16"/>
      <c r="AA11" s="16"/>
      <c r="AB11" s="16"/>
      <c r="AC11" s="16"/>
      <c r="AD11" s="16"/>
      <c r="AE11" s="16"/>
      <c r="AF11" s="16"/>
      <c r="AG11" s="16"/>
      <c r="AH11" s="39"/>
      <c r="AI11" s="16"/>
      <c r="AJ11" s="16"/>
      <c r="AK11" s="16"/>
      <c r="AL11" s="16"/>
      <c r="AM11" s="39"/>
      <c r="AN11" s="16"/>
      <c r="AO11" s="16"/>
      <c r="AP11" s="16"/>
      <c r="AQ11" s="16"/>
      <c r="AR11" s="23" t="s">
        <v>122</v>
      </c>
      <c r="AS11" s="26">
        <v>0</v>
      </c>
      <c r="AT11" s="23" t="s">
        <v>128</v>
      </c>
      <c r="AU11" s="26">
        <v>0</v>
      </c>
      <c r="AV11" s="16"/>
      <c r="AW11" s="16"/>
    </row>
    <row r="12" spans="1:49" s="2" customFormat="1" ht="30" customHeight="1">
      <c r="A12" s="13">
        <v>1</v>
      </c>
      <c r="B12" s="12" t="s">
        <v>20</v>
      </c>
      <c r="C12" s="18" t="s">
        <v>8</v>
      </c>
      <c r="D12" s="19">
        <f t="shared" ref="D12:D17" si="0">E12+L12+AH12+AM12+Y12</f>
        <v>52</v>
      </c>
      <c r="E12" s="19">
        <f>G12</f>
        <v>5</v>
      </c>
      <c r="F12" s="3">
        <v>0</v>
      </c>
      <c r="G12" s="3">
        <v>5</v>
      </c>
      <c r="H12" s="7" t="s">
        <v>17</v>
      </c>
      <c r="I12" s="3" t="s">
        <v>2</v>
      </c>
      <c r="J12" s="7" t="s">
        <v>17</v>
      </c>
      <c r="K12" s="3" t="s">
        <v>2</v>
      </c>
      <c r="L12" s="17">
        <f>N12+T12+X12</f>
        <v>12</v>
      </c>
      <c r="M12" s="8">
        <v>0.92</v>
      </c>
      <c r="N12" s="3">
        <v>3</v>
      </c>
      <c r="O12" s="7" t="s">
        <v>17</v>
      </c>
      <c r="P12" s="3" t="s">
        <v>2</v>
      </c>
      <c r="Q12" s="7" t="s">
        <v>17</v>
      </c>
      <c r="R12" s="3" t="s">
        <v>2</v>
      </c>
      <c r="S12" s="9" t="s">
        <v>16</v>
      </c>
      <c r="T12" s="3">
        <v>5</v>
      </c>
      <c r="U12" s="7" t="s">
        <v>17</v>
      </c>
      <c r="V12" s="3" t="s">
        <v>2</v>
      </c>
      <c r="W12" s="8">
        <v>1.9300000000000001E-2</v>
      </c>
      <c r="X12" s="3">
        <v>4</v>
      </c>
      <c r="Y12" s="17">
        <f>AA12+AC12+AE12+AG12</f>
        <v>15</v>
      </c>
      <c r="Z12" s="3">
        <v>0</v>
      </c>
      <c r="AA12" s="3">
        <v>5</v>
      </c>
      <c r="AB12" s="5" t="s">
        <v>135</v>
      </c>
      <c r="AC12" s="3">
        <v>0</v>
      </c>
      <c r="AD12" s="3">
        <v>0</v>
      </c>
      <c r="AE12" s="3">
        <v>5</v>
      </c>
      <c r="AF12" s="3" t="s">
        <v>136</v>
      </c>
      <c r="AG12" s="3">
        <v>5</v>
      </c>
      <c r="AH12" s="17">
        <f>AJ12+AL12</f>
        <v>10</v>
      </c>
      <c r="AI12" s="9" t="s">
        <v>16</v>
      </c>
      <c r="AJ12" s="3">
        <v>5</v>
      </c>
      <c r="AK12" s="10" t="s">
        <v>16</v>
      </c>
      <c r="AL12" s="3">
        <v>5</v>
      </c>
      <c r="AM12" s="17">
        <f>AQ12+AS12+AU12</f>
        <v>10</v>
      </c>
      <c r="AN12" s="7" t="s">
        <v>17</v>
      </c>
      <c r="AO12" s="3" t="s">
        <v>2</v>
      </c>
      <c r="AP12" s="10" t="s">
        <v>16</v>
      </c>
      <c r="AQ12" s="3">
        <v>5</v>
      </c>
      <c r="AR12" s="20">
        <v>0.33</v>
      </c>
      <c r="AS12" s="3">
        <v>0</v>
      </c>
      <c r="AT12" s="3">
        <v>0</v>
      </c>
      <c r="AU12" s="3">
        <v>5</v>
      </c>
      <c r="AV12" s="7" t="s">
        <v>17</v>
      </c>
      <c r="AW12" s="3" t="s">
        <v>2</v>
      </c>
    </row>
    <row r="13" spans="1:49" s="2" customFormat="1" ht="28.5" customHeight="1" thickBot="1">
      <c r="A13" s="13">
        <v>2</v>
      </c>
      <c r="B13" s="34" t="s">
        <v>13</v>
      </c>
      <c r="C13" s="18" t="s">
        <v>166</v>
      </c>
      <c r="D13" s="19">
        <f t="shared" si="0"/>
        <v>71</v>
      </c>
      <c r="E13" s="19">
        <f>G13+I13+K13</f>
        <v>12</v>
      </c>
      <c r="F13" s="3">
        <v>0</v>
      </c>
      <c r="G13" s="3">
        <v>5</v>
      </c>
      <c r="H13" s="32">
        <v>0.90400000000000003</v>
      </c>
      <c r="I13" s="3">
        <v>5</v>
      </c>
      <c r="J13" s="8">
        <v>0.44600000000000001</v>
      </c>
      <c r="K13" s="3">
        <v>2</v>
      </c>
      <c r="L13" s="17">
        <f>N13+T13+X13+R13+V13</f>
        <v>19</v>
      </c>
      <c r="M13" s="32">
        <v>0.97799999999999998</v>
      </c>
      <c r="N13" s="3">
        <v>4</v>
      </c>
      <c r="O13" s="7" t="s">
        <v>17</v>
      </c>
      <c r="P13" s="3" t="s">
        <v>2</v>
      </c>
      <c r="Q13" s="9" t="s">
        <v>16</v>
      </c>
      <c r="R13" s="3">
        <v>5</v>
      </c>
      <c r="S13" s="9" t="s">
        <v>16</v>
      </c>
      <c r="T13" s="3">
        <v>5</v>
      </c>
      <c r="U13" s="9" t="s">
        <v>16</v>
      </c>
      <c r="V13" s="3">
        <v>5</v>
      </c>
      <c r="W13" s="8">
        <v>0.3</v>
      </c>
      <c r="X13" s="3">
        <v>0</v>
      </c>
      <c r="Y13" s="17">
        <f>AA13+AC13+AE13+AG13</f>
        <v>15</v>
      </c>
      <c r="Z13" s="3">
        <v>0</v>
      </c>
      <c r="AA13" s="3">
        <v>5</v>
      </c>
      <c r="AB13" s="5" t="s">
        <v>160</v>
      </c>
      <c r="AC13" s="3">
        <v>0</v>
      </c>
      <c r="AD13" s="3">
        <v>0</v>
      </c>
      <c r="AE13" s="3">
        <v>5</v>
      </c>
      <c r="AF13" s="3" t="s">
        <v>161</v>
      </c>
      <c r="AG13" s="3">
        <v>5</v>
      </c>
      <c r="AH13" s="17">
        <f>AJ13+AL13</f>
        <v>10</v>
      </c>
      <c r="AI13" s="9" t="s">
        <v>16</v>
      </c>
      <c r="AJ13" s="3">
        <v>5</v>
      </c>
      <c r="AK13" s="10" t="s">
        <v>16</v>
      </c>
      <c r="AL13" s="3">
        <v>5</v>
      </c>
      <c r="AM13" s="17">
        <f>AQ13+AS13+AU13+AO13</f>
        <v>15</v>
      </c>
      <c r="AN13" s="9" t="s">
        <v>16</v>
      </c>
      <c r="AO13" s="3">
        <v>5</v>
      </c>
      <c r="AP13" s="10" t="s">
        <v>16</v>
      </c>
      <c r="AQ13" s="3">
        <v>5</v>
      </c>
      <c r="AR13" s="20">
        <v>0.25</v>
      </c>
      <c r="AS13" s="3">
        <v>0</v>
      </c>
      <c r="AT13" s="3">
        <v>0</v>
      </c>
      <c r="AU13" s="3">
        <v>5</v>
      </c>
      <c r="AV13" s="7" t="s">
        <v>17</v>
      </c>
      <c r="AW13" s="3">
        <v>0</v>
      </c>
    </row>
    <row r="14" spans="1:49" s="2" customFormat="1" ht="29.25" customHeight="1">
      <c r="A14" s="13">
        <v>3</v>
      </c>
      <c r="B14" s="73" t="s">
        <v>1</v>
      </c>
      <c r="C14" s="18" t="s">
        <v>159</v>
      </c>
      <c r="D14" s="19">
        <f t="shared" si="0"/>
        <v>56</v>
      </c>
      <c r="E14" s="19">
        <f>G14</f>
        <v>5</v>
      </c>
      <c r="F14" s="3">
        <v>0</v>
      </c>
      <c r="G14" s="3">
        <v>5</v>
      </c>
      <c r="H14" s="7" t="s">
        <v>17</v>
      </c>
      <c r="I14" s="3" t="s">
        <v>2</v>
      </c>
      <c r="J14" s="7" t="s">
        <v>17</v>
      </c>
      <c r="K14" s="3" t="s">
        <v>2</v>
      </c>
      <c r="L14" s="17">
        <f>X14+N14+T14</f>
        <v>11</v>
      </c>
      <c r="M14" s="32">
        <v>0.89900000000000002</v>
      </c>
      <c r="N14" s="3">
        <v>2</v>
      </c>
      <c r="O14" s="7" t="s">
        <v>17</v>
      </c>
      <c r="P14" s="3" t="s">
        <v>2</v>
      </c>
      <c r="Q14" s="7" t="s">
        <v>17</v>
      </c>
      <c r="R14" s="3" t="s">
        <v>2</v>
      </c>
      <c r="S14" s="9" t="s">
        <v>16</v>
      </c>
      <c r="T14" s="3">
        <v>5</v>
      </c>
      <c r="U14" s="7" t="s">
        <v>17</v>
      </c>
      <c r="V14" s="3" t="s">
        <v>2</v>
      </c>
      <c r="W14" s="31">
        <v>2.0000000000000001E-4</v>
      </c>
      <c r="X14" s="3">
        <v>4</v>
      </c>
      <c r="Y14" s="17">
        <f>AA14+AC14+AE14+AG14</f>
        <v>15</v>
      </c>
      <c r="Z14" s="3">
        <v>0</v>
      </c>
      <c r="AA14" s="3">
        <v>5</v>
      </c>
      <c r="AB14" s="5" t="s">
        <v>157</v>
      </c>
      <c r="AC14" s="3">
        <v>0</v>
      </c>
      <c r="AD14" s="3">
        <v>0</v>
      </c>
      <c r="AE14" s="3">
        <v>5</v>
      </c>
      <c r="AF14" s="3" t="s">
        <v>158</v>
      </c>
      <c r="AG14" s="3">
        <v>5</v>
      </c>
      <c r="AH14" s="17">
        <f>AJ14+AL14</f>
        <v>10</v>
      </c>
      <c r="AI14" s="9" t="s">
        <v>16</v>
      </c>
      <c r="AJ14" s="3">
        <v>5</v>
      </c>
      <c r="AK14" s="9" t="s">
        <v>16</v>
      </c>
      <c r="AL14" s="3">
        <v>5</v>
      </c>
      <c r="AM14" s="17">
        <f>AQ14+AS14+AU14</f>
        <v>15</v>
      </c>
      <c r="AN14" s="7" t="s">
        <v>17</v>
      </c>
      <c r="AO14" s="3" t="s">
        <v>2</v>
      </c>
      <c r="AP14" s="10" t="s">
        <v>16</v>
      </c>
      <c r="AQ14" s="3">
        <v>5</v>
      </c>
      <c r="AR14" s="20">
        <v>0</v>
      </c>
      <c r="AS14" s="3">
        <v>5</v>
      </c>
      <c r="AT14" s="3">
        <v>0</v>
      </c>
      <c r="AU14" s="3">
        <v>5</v>
      </c>
      <c r="AV14" s="7" t="s">
        <v>17</v>
      </c>
      <c r="AW14" s="3" t="s">
        <v>2</v>
      </c>
    </row>
    <row r="15" spans="1:49" s="2" customFormat="1" ht="25.5">
      <c r="A15" s="13">
        <v>4</v>
      </c>
      <c r="B15" s="73" t="s">
        <v>3</v>
      </c>
      <c r="C15" s="18" t="s">
        <v>169</v>
      </c>
      <c r="D15" s="19">
        <f t="shared" si="0"/>
        <v>64</v>
      </c>
      <c r="E15" s="19">
        <f>G15</f>
        <v>5</v>
      </c>
      <c r="F15" s="3">
        <v>0</v>
      </c>
      <c r="G15" s="3">
        <v>5</v>
      </c>
      <c r="H15" s="7" t="s">
        <v>17</v>
      </c>
      <c r="I15" s="3" t="s">
        <v>2</v>
      </c>
      <c r="J15" s="7" t="s">
        <v>17</v>
      </c>
      <c r="K15" s="3" t="s">
        <v>2</v>
      </c>
      <c r="L15" s="17">
        <f>X15+N15+T15</f>
        <v>14</v>
      </c>
      <c r="M15" s="31">
        <v>0.99980000000000002</v>
      </c>
      <c r="N15" s="3">
        <v>4</v>
      </c>
      <c r="O15" s="7" t="s">
        <v>17</v>
      </c>
      <c r="P15" s="3" t="s">
        <v>2</v>
      </c>
      <c r="Q15" s="7" t="s">
        <v>17</v>
      </c>
      <c r="R15" s="3" t="s">
        <v>2</v>
      </c>
      <c r="S15" s="9" t="s">
        <v>16</v>
      </c>
      <c r="T15" s="3">
        <v>5</v>
      </c>
      <c r="U15" s="7" t="s">
        <v>17</v>
      </c>
      <c r="V15" s="3" t="s">
        <v>2</v>
      </c>
      <c r="W15" s="3">
        <v>0</v>
      </c>
      <c r="X15" s="3">
        <v>5</v>
      </c>
      <c r="Y15" s="17">
        <f>AA15+AC15+AE15+AG15</f>
        <v>20</v>
      </c>
      <c r="Z15" s="3">
        <v>0</v>
      </c>
      <c r="AA15" s="3">
        <v>5</v>
      </c>
      <c r="AB15" s="5" t="s">
        <v>168</v>
      </c>
      <c r="AC15" s="3">
        <v>5</v>
      </c>
      <c r="AD15" s="3">
        <v>0</v>
      </c>
      <c r="AE15" s="3">
        <v>5</v>
      </c>
      <c r="AF15" s="3" t="s">
        <v>132</v>
      </c>
      <c r="AG15" s="3">
        <v>5</v>
      </c>
      <c r="AH15" s="17">
        <f>AJ15+AL15</f>
        <v>10</v>
      </c>
      <c r="AI15" s="9" t="s">
        <v>16</v>
      </c>
      <c r="AJ15" s="3">
        <v>5</v>
      </c>
      <c r="AK15" s="9" t="s">
        <v>16</v>
      </c>
      <c r="AL15" s="3">
        <v>5</v>
      </c>
      <c r="AM15" s="17">
        <f>AQ15+AS15+AU15</f>
        <v>15</v>
      </c>
      <c r="AN15" s="7" t="s">
        <v>17</v>
      </c>
      <c r="AO15" s="3" t="s">
        <v>2</v>
      </c>
      <c r="AP15" s="10" t="s">
        <v>16</v>
      </c>
      <c r="AQ15" s="3">
        <v>5</v>
      </c>
      <c r="AR15" s="20">
        <v>0</v>
      </c>
      <c r="AS15" s="3">
        <v>5</v>
      </c>
      <c r="AT15" s="3">
        <v>0</v>
      </c>
      <c r="AU15" s="3">
        <v>5</v>
      </c>
      <c r="AV15" s="7" t="s">
        <v>17</v>
      </c>
      <c r="AW15" s="3" t="s">
        <v>2</v>
      </c>
    </row>
    <row r="16" spans="1:49" s="2" customFormat="1" ht="38.25">
      <c r="A16" s="13">
        <v>5</v>
      </c>
      <c r="B16" s="72" t="s">
        <v>12</v>
      </c>
      <c r="C16" s="18" t="s">
        <v>170</v>
      </c>
      <c r="D16" s="19">
        <f t="shared" si="0"/>
        <v>74</v>
      </c>
      <c r="E16" s="19">
        <v>15</v>
      </c>
      <c r="F16" s="3">
        <v>0</v>
      </c>
      <c r="G16" s="3">
        <v>5</v>
      </c>
      <c r="H16" s="3" t="s">
        <v>138</v>
      </c>
      <c r="I16" s="3">
        <v>5</v>
      </c>
      <c r="J16" s="32">
        <v>0.25900000000000001</v>
      </c>
      <c r="K16" s="3">
        <v>0</v>
      </c>
      <c r="L16" s="17">
        <v>24</v>
      </c>
      <c r="M16" s="3" t="s">
        <v>162</v>
      </c>
      <c r="N16" s="3">
        <v>4</v>
      </c>
      <c r="O16" s="7" t="s">
        <v>17</v>
      </c>
      <c r="P16" s="3" t="s">
        <v>2</v>
      </c>
      <c r="Q16" s="7" t="s">
        <v>17</v>
      </c>
      <c r="R16" s="3" t="s">
        <v>2</v>
      </c>
      <c r="S16" s="9" t="s">
        <v>16</v>
      </c>
      <c r="T16" s="3">
        <v>5</v>
      </c>
      <c r="U16" s="7" t="s">
        <v>17</v>
      </c>
      <c r="V16" s="3" t="s">
        <v>2</v>
      </c>
      <c r="W16" s="3">
        <v>0</v>
      </c>
      <c r="X16" s="3">
        <v>5</v>
      </c>
      <c r="Y16" s="17">
        <f t="shared" ref="Y16" si="1">AA16+AC16+AE16+AG16</f>
        <v>15</v>
      </c>
      <c r="Z16" s="3">
        <v>0</v>
      </c>
      <c r="AA16" s="3">
        <v>5</v>
      </c>
      <c r="AB16" s="3">
        <v>423.4</v>
      </c>
      <c r="AC16" s="3">
        <v>0</v>
      </c>
      <c r="AD16" s="3">
        <v>0</v>
      </c>
      <c r="AE16" s="3">
        <v>5</v>
      </c>
      <c r="AF16" s="36" t="s">
        <v>163</v>
      </c>
      <c r="AG16" s="36">
        <v>5</v>
      </c>
      <c r="AH16" s="17">
        <f t="shared" ref="AH16" si="2">AJ16+AL16</f>
        <v>10</v>
      </c>
      <c r="AI16" s="9" t="s">
        <v>16</v>
      </c>
      <c r="AJ16" s="3">
        <v>5</v>
      </c>
      <c r="AK16" s="9" t="s">
        <v>16</v>
      </c>
      <c r="AL16" s="3">
        <v>5</v>
      </c>
      <c r="AM16" s="17">
        <f t="shared" ref="AM16:AM23" si="3">AJ16+AL16</f>
        <v>10</v>
      </c>
      <c r="AN16" s="35" t="s">
        <v>16</v>
      </c>
      <c r="AO16" s="36">
        <v>5</v>
      </c>
      <c r="AP16" s="10" t="s">
        <v>16</v>
      </c>
      <c r="AQ16" s="3">
        <v>5</v>
      </c>
      <c r="AR16" s="22">
        <v>0.14000000000000001</v>
      </c>
      <c r="AS16" s="3">
        <v>2</v>
      </c>
      <c r="AT16" s="3">
        <v>0</v>
      </c>
      <c r="AU16" s="3">
        <v>5</v>
      </c>
      <c r="AV16" s="9" t="s">
        <v>16</v>
      </c>
      <c r="AW16" s="3">
        <v>5</v>
      </c>
    </row>
    <row r="17" spans="1:49" s="2" customFormat="1" ht="28.5" customHeight="1">
      <c r="A17" s="13">
        <v>6</v>
      </c>
      <c r="B17" s="12" t="s">
        <v>5</v>
      </c>
      <c r="C17" s="18" t="s">
        <v>155</v>
      </c>
      <c r="D17" s="19">
        <f t="shared" si="0"/>
        <v>73</v>
      </c>
      <c r="E17" s="19">
        <f>G17+I17+K17</f>
        <v>15</v>
      </c>
      <c r="F17" s="3">
        <v>0</v>
      </c>
      <c r="G17" s="3">
        <v>5</v>
      </c>
      <c r="H17" s="32">
        <v>0.94799999999999995</v>
      </c>
      <c r="I17" s="3">
        <v>5</v>
      </c>
      <c r="J17" s="8">
        <v>0.93</v>
      </c>
      <c r="K17" s="3">
        <v>5</v>
      </c>
      <c r="L17" s="17">
        <f>N17+T17+X17</f>
        <v>13</v>
      </c>
      <c r="M17" s="3" t="s">
        <v>153</v>
      </c>
      <c r="N17" s="3">
        <v>4</v>
      </c>
      <c r="O17" s="7" t="s">
        <v>17</v>
      </c>
      <c r="P17" s="3" t="s">
        <v>2</v>
      </c>
      <c r="Q17" s="7" t="s">
        <v>17</v>
      </c>
      <c r="R17" s="3" t="s">
        <v>2</v>
      </c>
      <c r="S17" s="9" t="s">
        <v>16</v>
      </c>
      <c r="T17" s="3">
        <v>5</v>
      </c>
      <c r="U17" s="7" t="s">
        <v>17</v>
      </c>
      <c r="V17" s="3" t="s">
        <v>2</v>
      </c>
      <c r="W17" s="31">
        <v>1.6000000000000001E-3</v>
      </c>
      <c r="X17" s="3">
        <v>4</v>
      </c>
      <c r="Y17" s="17">
        <f>AA17+AC17+AE17+AG17</f>
        <v>15</v>
      </c>
      <c r="Z17" s="3">
        <v>0</v>
      </c>
      <c r="AA17" s="3">
        <v>5</v>
      </c>
      <c r="AB17" s="3">
        <v>51.9</v>
      </c>
      <c r="AC17" s="3">
        <v>0</v>
      </c>
      <c r="AD17" s="3">
        <v>0</v>
      </c>
      <c r="AE17" s="3">
        <v>5</v>
      </c>
      <c r="AF17" s="3" t="s">
        <v>154</v>
      </c>
      <c r="AG17" s="3">
        <v>5</v>
      </c>
      <c r="AH17" s="17">
        <f>AJ17+AL17</f>
        <v>10</v>
      </c>
      <c r="AI17" s="9" t="s">
        <v>16</v>
      </c>
      <c r="AJ17" s="3">
        <v>5</v>
      </c>
      <c r="AK17" s="9" t="s">
        <v>16</v>
      </c>
      <c r="AL17" s="3">
        <v>5</v>
      </c>
      <c r="AM17" s="17">
        <f>AO17+AQ17+AS17+AU17+AW17</f>
        <v>20</v>
      </c>
      <c r="AN17" s="9" t="s">
        <v>16</v>
      </c>
      <c r="AO17" s="3">
        <v>5</v>
      </c>
      <c r="AP17" s="9" t="s">
        <v>16</v>
      </c>
      <c r="AQ17" s="3">
        <v>5</v>
      </c>
      <c r="AR17" s="20">
        <v>1</v>
      </c>
      <c r="AS17" s="3">
        <v>0</v>
      </c>
      <c r="AT17" s="3">
        <v>0</v>
      </c>
      <c r="AU17" s="3">
        <v>5</v>
      </c>
      <c r="AV17" s="9" t="s">
        <v>16</v>
      </c>
      <c r="AW17" s="3">
        <v>5</v>
      </c>
    </row>
    <row r="18" spans="1:49" s="2" customFormat="1" ht="27" customHeight="1">
      <c r="A18" s="13">
        <v>7</v>
      </c>
      <c r="B18" s="12" t="s">
        <v>4</v>
      </c>
      <c r="C18" s="18" t="s">
        <v>155</v>
      </c>
      <c r="D18" s="19">
        <f t="shared" ref="D18" si="4">E18+L18+AH18+AM18+Y18</f>
        <v>73</v>
      </c>
      <c r="E18" s="19">
        <f>G18+I18+K18</f>
        <v>15</v>
      </c>
      <c r="F18" s="3">
        <v>0</v>
      </c>
      <c r="G18" s="3">
        <v>5</v>
      </c>
      <c r="H18" s="31">
        <v>0.9899</v>
      </c>
      <c r="I18" s="3">
        <v>5</v>
      </c>
      <c r="J18" s="8">
        <v>0.79200000000000004</v>
      </c>
      <c r="K18" s="3">
        <v>5</v>
      </c>
      <c r="L18" s="17">
        <f>N18+T18+X18</f>
        <v>13</v>
      </c>
      <c r="M18" s="8" t="s">
        <v>19</v>
      </c>
      <c r="N18" s="3">
        <v>4</v>
      </c>
      <c r="O18" s="7" t="s">
        <v>17</v>
      </c>
      <c r="P18" s="3" t="s">
        <v>2</v>
      </c>
      <c r="Q18" s="7" t="s">
        <v>17</v>
      </c>
      <c r="R18" s="3" t="s">
        <v>2</v>
      </c>
      <c r="S18" s="9" t="s">
        <v>16</v>
      </c>
      <c r="T18" s="3">
        <v>5</v>
      </c>
      <c r="U18" s="7" t="s">
        <v>17</v>
      </c>
      <c r="V18" s="3" t="s">
        <v>2</v>
      </c>
      <c r="W18" s="31">
        <v>4.4999999999999997E-3</v>
      </c>
      <c r="X18" s="3">
        <v>4</v>
      </c>
      <c r="Y18" s="17">
        <f t="shared" ref="Y18" si="5">AA18+AC18+AE18+AG18</f>
        <v>15</v>
      </c>
      <c r="Z18" s="3">
        <v>0</v>
      </c>
      <c r="AA18" s="3">
        <v>5</v>
      </c>
      <c r="AB18" s="3">
        <v>6327.8</v>
      </c>
      <c r="AC18" s="3">
        <v>0</v>
      </c>
      <c r="AD18" s="3">
        <v>0</v>
      </c>
      <c r="AE18" s="3">
        <v>5</v>
      </c>
      <c r="AF18" s="3" t="s">
        <v>137</v>
      </c>
      <c r="AG18" s="3">
        <v>5</v>
      </c>
      <c r="AH18" s="17">
        <f t="shared" ref="AH18" si="6">AJ18+AL18</f>
        <v>10</v>
      </c>
      <c r="AI18" s="9" t="s">
        <v>16</v>
      </c>
      <c r="AJ18" s="3">
        <v>5</v>
      </c>
      <c r="AK18" s="9" t="s">
        <v>16</v>
      </c>
      <c r="AL18" s="3">
        <v>5</v>
      </c>
      <c r="AM18" s="17">
        <f>AO18+AQ18+AS18+AU18+AW18</f>
        <v>20</v>
      </c>
      <c r="AN18" s="9" t="s">
        <v>16</v>
      </c>
      <c r="AO18" s="3">
        <v>5</v>
      </c>
      <c r="AP18" s="10" t="s">
        <v>16</v>
      </c>
      <c r="AQ18" s="3">
        <v>5</v>
      </c>
      <c r="AR18" s="22">
        <v>0.83</v>
      </c>
      <c r="AS18" s="3">
        <v>0</v>
      </c>
      <c r="AT18" s="3">
        <v>0</v>
      </c>
      <c r="AU18" s="3">
        <v>5</v>
      </c>
      <c r="AV18" s="9" t="s">
        <v>16</v>
      </c>
      <c r="AW18" s="3">
        <v>5</v>
      </c>
    </row>
    <row r="19" spans="1:49" s="2" customFormat="1" ht="50.25" customHeight="1">
      <c r="A19" s="13">
        <v>8</v>
      </c>
      <c r="B19" s="12" t="s">
        <v>11</v>
      </c>
      <c r="C19" s="18" t="s">
        <v>145</v>
      </c>
      <c r="D19" s="19">
        <f>E19+L19+AH19+AM19+Y19</f>
        <v>68</v>
      </c>
      <c r="E19" s="19">
        <f>G19+I19+K19</f>
        <v>10</v>
      </c>
      <c r="F19" s="3">
        <v>0</v>
      </c>
      <c r="G19" s="3">
        <v>5</v>
      </c>
      <c r="H19" s="32">
        <v>0.96199999999999997</v>
      </c>
      <c r="I19" s="3">
        <v>5</v>
      </c>
      <c r="J19" s="3" t="s">
        <v>141</v>
      </c>
      <c r="K19" s="3">
        <v>0</v>
      </c>
      <c r="L19" s="17">
        <f>N19+T19+X19</f>
        <v>13</v>
      </c>
      <c r="M19" s="8" t="s">
        <v>142</v>
      </c>
      <c r="N19" s="3">
        <v>4</v>
      </c>
      <c r="O19" s="7" t="s">
        <v>17</v>
      </c>
      <c r="P19" s="3" t="s">
        <v>2</v>
      </c>
      <c r="Q19" s="7" t="s">
        <v>17</v>
      </c>
      <c r="R19" s="3" t="s">
        <v>2</v>
      </c>
      <c r="S19" s="9" t="s">
        <v>16</v>
      </c>
      <c r="T19" s="3">
        <v>5</v>
      </c>
      <c r="U19" s="7" t="s">
        <v>17</v>
      </c>
      <c r="V19" s="3" t="s">
        <v>2</v>
      </c>
      <c r="W19" s="31">
        <v>5.9999999999999995E-4</v>
      </c>
      <c r="X19" s="3">
        <v>4</v>
      </c>
      <c r="Y19" s="17">
        <f>AA19+AC19+AE19+AG19</f>
        <v>15</v>
      </c>
      <c r="Z19" s="3">
        <v>0</v>
      </c>
      <c r="AA19" s="3">
        <v>5</v>
      </c>
      <c r="AB19" s="5" t="s">
        <v>143</v>
      </c>
      <c r="AC19" s="3">
        <v>0</v>
      </c>
      <c r="AD19" s="3">
        <v>0</v>
      </c>
      <c r="AE19" s="3">
        <v>5</v>
      </c>
      <c r="AF19" s="11" t="s">
        <v>144</v>
      </c>
      <c r="AG19" s="3">
        <v>5</v>
      </c>
      <c r="AH19" s="17">
        <f>AJ19+AL19</f>
        <v>10</v>
      </c>
      <c r="AI19" s="9" t="s">
        <v>16</v>
      </c>
      <c r="AJ19" s="3">
        <v>5</v>
      </c>
      <c r="AK19" s="9" t="s">
        <v>16</v>
      </c>
      <c r="AL19" s="3">
        <v>5</v>
      </c>
      <c r="AM19" s="17">
        <f>AO19+AQ19+AS19+AU19+AW19</f>
        <v>20</v>
      </c>
      <c r="AN19" s="9" t="s">
        <v>16</v>
      </c>
      <c r="AO19" s="3">
        <v>5</v>
      </c>
      <c r="AP19" s="9" t="s">
        <v>16</v>
      </c>
      <c r="AQ19" s="3">
        <v>5</v>
      </c>
      <c r="AR19" s="20">
        <v>0.4</v>
      </c>
      <c r="AS19" s="3">
        <v>0</v>
      </c>
      <c r="AT19" s="3">
        <v>0</v>
      </c>
      <c r="AU19" s="3">
        <v>5</v>
      </c>
      <c r="AV19" s="9" t="s">
        <v>16</v>
      </c>
      <c r="AW19" s="3">
        <v>5</v>
      </c>
    </row>
    <row r="20" spans="1:49" s="2" customFormat="1" ht="38.25">
      <c r="A20" s="13">
        <v>9</v>
      </c>
      <c r="B20" s="12" t="s">
        <v>9</v>
      </c>
      <c r="C20" s="18" t="s">
        <v>152</v>
      </c>
      <c r="D20" s="19">
        <f>E20+L20+AH20+AM20+Y20</f>
        <v>76</v>
      </c>
      <c r="E20" s="19">
        <f>G20+I20+K20</f>
        <v>12</v>
      </c>
      <c r="F20" s="3">
        <v>0</v>
      </c>
      <c r="G20" s="3">
        <v>5</v>
      </c>
      <c r="H20" s="8">
        <v>0.6</v>
      </c>
      <c r="I20" s="3">
        <v>5</v>
      </c>
      <c r="J20" s="32">
        <v>0.45700000000000002</v>
      </c>
      <c r="K20" s="3">
        <v>2</v>
      </c>
      <c r="L20" s="17">
        <f t="shared" ref="L20:L23" si="7">N20+T20+X20</f>
        <v>14</v>
      </c>
      <c r="M20" s="32">
        <v>0.97399999999999998</v>
      </c>
      <c r="N20" s="3">
        <v>4</v>
      </c>
      <c r="O20" s="7" t="s">
        <v>17</v>
      </c>
      <c r="P20" s="3" t="s">
        <v>2</v>
      </c>
      <c r="Q20" s="7" t="s">
        <v>17</v>
      </c>
      <c r="R20" s="3" t="s">
        <v>2</v>
      </c>
      <c r="S20" s="9" t="s">
        <v>16</v>
      </c>
      <c r="T20" s="3">
        <v>5</v>
      </c>
      <c r="U20" s="7" t="s">
        <v>17</v>
      </c>
      <c r="V20" s="3" t="s">
        <v>2</v>
      </c>
      <c r="W20" s="3">
        <v>0</v>
      </c>
      <c r="X20" s="3">
        <v>5</v>
      </c>
      <c r="Y20" s="17">
        <f>AA20+AC20+AE20+AG20</f>
        <v>15</v>
      </c>
      <c r="Z20" s="3">
        <v>0</v>
      </c>
      <c r="AA20" s="3">
        <v>5</v>
      </c>
      <c r="AB20" s="5" t="s">
        <v>150</v>
      </c>
      <c r="AC20" s="3">
        <v>0</v>
      </c>
      <c r="AD20" s="3">
        <v>0</v>
      </c>
      <c r="AE20" s="3">
        <v>5</v>
      </c>
      <c r="AF20" s="3" t="s">
        <v>151</v>
      </c>
      <c r="AG20" s="3">
        <v>5</v>
      </c>
      <c r="AH20" s="17">
        <f>AJ20+AL20</f>
        <v>10</v>
      </c>
      <c r="AI20" s="9" t="s">
        <v>16</v>
      </c>
      <c r="AJ20" s="3">
        <v>5</v>
      </c>
      <c r="AK20" s="9" t="s">
        <v>16</v>
      </c>
      <c r="AL20" s="3">
        <v>5</v>
      </c>
      <c r="AM20" s="17">
        <f>AO20+AQ20+AS20+AU20+AW20</f>
        <v>25</v>
      </c>
      <c r="AN20" s="9" t="s">
        <v>16</v>
      </c>
      <c r="AO20" s="3">
        <v>5</v>
      </c>
      <c r="AP20" s="10" t="s">
        <v>16</v>
      </c>
      <c r="AQ20" s="3">
        <v>5</v>
      </c>
      <c r="AR20" s="21">
        <v>0</v>
      </c>
      <c r="AS20" s="3">
        <v>5</v>
      </c>
      <c r="AT20" s="3">
        <v>0</v>
      </c>
      <c r="AU20" s="3">
        <v>5</v>
      </c>
      <c r="AV20" s="9" t="s">
        <v>16</v>
      </c>
      <c r="AW20" s="3">
        <v>5</v>
      </c>
    </row>
    <row r="21" spans="1:49" s="2" customFormat="1" ht="38.25" customHeight="1">
      <c r="A21" s="13">
        <v>10</v>
      </c>
      <c r="B21" s="14" t="s">
        <v>7</v>
      </c>
      <c r="C21" s="18" t="s">
        <v>171</v>
      </c>
      <c r="D21" s="19">
        <f>E21+L21+AH21+AM21+Y21</f>
        <v>75</v>
      </c>
      <c r="E21" s="19">
        <f>G21+I21+K21</f>
        <v>12</v>
      </c>
      <c r="F21" s="3">
        <v>0</v>
      </c>
      <c r="G21" s="3">
        <v>5</v>
      </c>
      <c r="H21" s="3" t="s">
        <v>146</v>
      </c>
      <c r="I21" s="3">
        <v>5</v>
      </c>
      <c r="J21" s="8">
        <v>0.4</v>
      </c>
      <c r="K21" s="3">
        <v>2</v>
      </c>
      <c r="L21" s="17">
        <f>N21+T21+X21</f>
        <v>13</v>
      </c>
      <c r="M21" s="8" t="s">
        <v>147</v>
      </c>
      <c r="N21" s="3">
        <v>4</v>
      </c>
      <c r="O21" s="7" t="s">
        <v>17</v>
      </c>
      <c r="P21" s="3" t="s">
        <v>2</v>
      </c>
      <c r="Q21" s="7" t="s">
        <v>17</v>
      </c>
      <c r="R21" s="3" t="s">
        <v>2</v>
      </c>
      <c r="S21" s="9" t="s">
        <v>16</v>
      </c>
      <c r="T21" s="3">
        <v>5</v>
      </c>
      <c r="U21" s="7" t="s">
        <v>17</v>
      </c>
      <c r="V21" s="3" t="s">
        <v>2</v>
      </c>
      <c r="W21" s="31">
        <v>4.3499999999999997E-2</v>
      </c>
      <c r="X21" s="3">
        <v>4</v>
      </c>
      <c r="Y21" s="17">
        <f>AA21+AC21+AE21+AG21</f>
        <v>20</v>
      </c>
      <c r="Z21" s="3">
        <v>0</v>
      </c>
      <c r="AA21" s="3">
        <v>5</v>
      </c>
      <c r="AB21" s="5" t="s">
        <v>148</v>
      </c>
      <c r="AC21" s="3">
        <v>5</v>
      </c>
      <c r="AD21" s="3">
        <v>0</v>
      </c>
      <c r="AE21" s="3">
        <v>5</v>
      </c>
      <c r="AF21" s="11" t="s">
        <v>149</v>
      </c>
      <c r="AG21" s="3">
        <v>5</v>
      </c>
      <c r="AH21" s="17">
        <f>AJ21+AL21</f>
        <v>10</v>
      </c>
      <c r="AI21" s="9" t="s">
        <v>16</v>
      </c>
      <c r="AJ21" s="3">
        <v>5</v>
      </c>
      <c r="AK21" s="9" t="s">
        <v>16</v>
      </c>
      <c r="AL21" s="3">
        <v>5</v>
      </c>
      <c r="AM21" s="17">
        <f>AO21+AQ21+AS21+AU21+AW21</f>
        <v>20</v>
      </c>
      <c r="AN21" s="9" t="s">
        <v>16</v>
      </c>
      <c r="AO21" s="3">
        <v>5</v>
      </c>
      <c r="AP21" s="9" t="s">
        <v>16</v>
      </c>
      <c r="AQ21" s="3">
        <v>5</v>
      </c>
      <c r="AR21" s="22">
        <v>0.33</v>
      </c>
      <c r="AS21" s="3">
        <v>0</v>
      </c>
      <c r="AT21" s="3">
        <v>0</v>
      </c>
      <c r="AU21" s="3">
        <v>5</v>
      </c>
      <c r="AV21" s="9" t="s">
        <v>16</v>
      </c>
      <c r="AW21" s="3">
        <v>5</v>
      </c>
    </row>
    <row r="22" spans="1:49" s="2" customFormat="1" ht="38.25">
      <c r="A22" s="13">
        <v>11</v>
      </c>
      <c r="B22" s="12" t="s">
        <v>10</v>
      </c>
      <c r="C22" s="18" t="s">
        <v>156</v>
      </c>
      <c r="D22" s="19">
        <f>E22+L22+Y22+AH22+AM22</f>
        <v>55</v>
      </c>
      <c r="E22" s="19">
        <f t="shared" ref="E22" si="8">G22</f>
        <v>5</v>
      </c>
      <c r="F22" s="3">
        <v>0</v>
      </c>
      <c r="G22" s="3">
        <v>5</v>
      </c>
      <c r="H22" s="7" t="s">
        <v>17</v>
      </c>
      <c r="I22" s="3" t="s">
        <v>2</v>
      </c>
      <c r="J22" s="7" t="s">
        <v>17</v>
      </c>
      <c r="K22" s="3" t="s">
        <v>2</v>
      </c>
      <c r="L22" s="17">
        <f t="shared" si="7"/>
        <v>10</v>
      </c>
      <c r="M22" s="32">
        <v>0.47599999999999998</v>
      </c>
      <c r="N22" s="3">
        <v>0</v>
      </c>
      <c r="O22" s="7" t="s">
        <v>17</v>
      </c>
      <c r="P22" s="3" t="s">
        <v>2</v>
      </c>
      <c r="Q22" s="7" t="s">
        <v>17</v>
      </c>
      <c r="R22" s="3" t="s">
        <v>2</v>
      </c>
      <c r="S22" s="9" t="s">
        <v>16</v>
      </c>
      <c r="T22" s="3">
        <v>5</v>
      </c>
      <c r="U22" s="7" t="s">
        <v>17</v>
      </c>
      <c r="V22" s="3" t="s">
        <v>2</v>
      </c>
      <c r="W22" s="8">
        <v>0</v>
      </c>
      <c r="X22" s="3">
        <v>5</v>
      </c>
      <c r="Y22" s="17">
        <f>AA22+AC22+AE22+AG22</f>
        <v>15</v>
      </c>
      <c r="Z22" s="3">
        <v>0</v>
      </c>
      <c r="AA22" s="3">
        <v>5</v>
      </c>
      <c r="AB22" s="5" t="s">
        <v>139</v>
      </c>
      <c r="AC22" s="3">
        <v>0</v>
      </c>
      <c r="AD22" s="3">
        <v>0</v>
      </c>
      <c r="AE22" s="3">
        <v>5</v>
      </c>
      <c r="AF22" s="3" t="s">
        <v>140</v>
      </c>
      <c r="AG22" s="3">
        <v>5</v>
      </c>
      <c r="AH22" s="17">
        <f>AJ22+AL22</f>
        <v>10</v>
      </c>
      <c r="AI22" s="9" t="s">
        <v>16</v>
      </c>
      <c r="AJ22" s="3">
        <v>5</v>
      </c>
      <c r="AK22" s="9" t="s">
        <v>16</v>
      </c>
      <c r="AL22" s="3">
        <v>5</v>
      </c>
      <c r="AM22" s="17">
        <f>AQ22+AS22+AU22</f>
        <v>15</v>
      </c>
      <c r="AN22" s="7" t="s">
        <v>17</v>
      </c>
      <c r="AO22" s="3" t="s">
        <v>2</v>
      </c>
      <c r="AP22" s="10" t="s">
        <v>16</v>
      </c>
      <c r="AQ22" s="3">
        <v>5</v>
      </c>
      <c r="AR22" s="22">
        <v>0</v>
      </c>
      <c r="AS22" s="3">
        <v>5</v>
      </c>
      <c r="AT22" s="3">
        <v>0</v>
      </c>
      <c r="AU22" s="3">
        <v>5</v>
      </c>
      <c r="AV22" s="7" t="s">
        <v>17</v>
      </c>
      <c r="AW22" s="3" t="s">
        <v>2</v>
      </c>
    </row>
    <row r="23" spans="1:49" s="2" customFormat="1" ht="41.25" customHeight="1">
      <c r="A23" s="13">
        <v>12</v>
      </c>
      <c r="B23" s="12" t="s">
        <v>6</v>
      </c>
      <c r="C23" s="18" t="s">
        <v>167</v>
      </c>
      <c r="D23" s="19">
        <f>E23+L23+Y23+AH23+AM23</f>
        <v>57</v>
      </c>
      <c r="E23" s="19">
        <f>G23</f>
        <v>5</v>
      </c>
      <c r="F23" s="3">
        <v>0</v>
      </c>
      <c r="G23" s="3">
        <v>5</v>
      </c>
      <c r="H23" s="7" t="s">
        <v>17</v>
      </c>
      <c r="I23" s="3" t="s">
        <v>2</v>
      </c>
      <c r="J23" s="7" t="s">
        <v>17</v>
      </c>
      <c r="K23" s="3" t="s">
        <v>2</v>
      </c>
      <c r="L23" s="17">
        <f t="shared" si="7"/>
        <v>12</v>
      </c>
      <c r="M23" s="32">
        <v>0.88800000000000001</v>
      </c>
      <c r="N23" s="3">
        <v>2</v>
      </c>
      <c r="O23" s="7" t="s">
        <v>17</v>
      </c>
      <c r="P23" s="3" t="s">
        <v>2</v>
      </c>
      <c r="Q23" s="7" t="s">
        <v>17</v>
      </c>
      <c r="R23" s="3" t="s">
        <v>2</v>
      </c>
      <c r="S23" s="9" t="s">
        <v>16</v>
      </c>
      <c r="T23" s="3">
        <v>5</v>
      </c>
      <c r="U23" s="7" t="s">
        <v>17</v>
      </c>
      <c r="V23" s="3" t="s">
        <v>2</v>
      </c>
      <c r="W23" s="8">
        <v>0</v>
      </c>
      <c r="X23" s="3">
        <v>5</v>
      </c>
      <c r="Y23" s="17">
        <f t="shared" ref="Y23" si="9">AA23+AC23+AE23+AG23</f>
        <v>20</v>
      </c>
      <c r="Z23" s="3">
        <v>0</v>
      </c>
      <c r="AA23" s="3">
        <v>5</v>
      </c>
      <c r="AB23" s="33" t="s">
        <v>133</v>
      </c>
      <c r="AC23" s="3">
        <v>5</v>
      </c>
      <c r="AD23" s="3">
        <v>0</v>
      </c>
      <c r="AE23" s="3">
        <v>5</v>
      </c>
      <c r="AF23" s="3" t="s">
        <v>134</v>
      </c>
      <c r="AG23" s="3">
        <v>5</v>
      </c>
      <c r="AH23" s="17">
        <f t="shared" ref="AH23" si="10">AJ23+AL23</f>
        <v>10</v>
      </c>
      <c r="AI23" s="9" t="s">
        <v>16</v>
      </c>
      <c r="AJ23" s="3">
        <v>5</v>
      </c>
      <c r="AK23" s="9" t="s">
        <v>16</v>
      </c>
      <c r="AL23" s="3">
        <v>5</v>
      </c>
      <c r="AM23" s="17">
        <f t="shared" si="3"/>
        <v>10</v>
      </c>
      <c r="AN23" s="7" t="s">
        <v>17</v>
      </c>
      <c r="AO23" s="3" t="s">
        <v>2</v>
      </c>
      <c r="AP23" s="10" t="s">
        <v>16</v>
      </c>
      <c r="AQ23" s="3">
        <v>5</v>
      </c>
      <c r="AR23" s="20">
        <v>0</v>
      </c>
      <c r="AS23" s="3">
        <v>5</v>
      </c>
      <c r="AT23" s="3">
        <v>0</v>
      </c>
      <c r="AU23" s="3">
        <v>5</v>
      </c>
      <c r="AV23" s="7" t="s">
        <v>17</v>
      </c>
      <c r="AW23" s="3" t="s">
        <v>2</v>
      </c>
    </row>
    <row r="24" spans="1:49">
      <c r="C24" s="71"/>
    </row>
    <row r="25" spans="1:49" customFormat="1" ht="22.5" customHeight="1">
      <c r="B25" s="65" t="s">
        <v>14</v>
      </c>
      <c r="C25" s="65"/>
      <c r="D25" s="65"/>
      <c r="E25" s="65"/>
      <c r="F25" s="66"/>
      <c r="G25" s="66"/>
      <c r="H25" s="66"/>
      <c r="I25" s="66"/>
      <c r="J25" s="66"/>
      <c r="AB25" s="2"/>
      <c r="AC25" s="2"/>
    </row>
  </sheetData>
  <mergeCells count="41">
    <mergeCell ref="H2:R2"/>
    <mergeCell ref="AF4:AG4"/>
    <mergeCell ref="AI4:AJ4"/>
    <mergeCell ref="AK4:AL4"/>
    <mergeCell ref="AN4:AO4"/>
    <mergeCell ref="E3:K3"/>
    <mergeCell ref="E4:E5"/>
    <mergeCell ref="L4:L5"/>
    <mergeCell ref="L3:X3"/>
    <mergeCell ref="Y3:AG3"/>
    <mergeCell ref="B25:J25"/>
    <mergeCell ref="AT4:AU4"/>
    <mergeCell ref="AV4:AW4"/>
    <mergeCell ref="S4:T4"/>
    <mergeCell ref="U4:V4"/>
    <mergeCell ref="W4:X4"/>
    <mergeCell ref="Z4:AA4"/>
    <mergeCell ref="AB4:AC4"/>
    <mergeCell ref="AD4:AE4"/>
    <mergeCell ref="F4:G4"/>
    <mergeCell ref="H4:I4"/>
    <mergeCell ref="J4:K4"/>
    <mergeCell ref="M4:N4"/>
    <mergeCell ref="O4:P4"/>
    <mergeCell ref="Q4:R4"/>
    <mergeCell ref="AP4:AQ4"/>
    <mergeCell ref="AM6:AM11"/>
    <mergeCell ref="A3:A11"/>
    <mergeCell ref="E6:E11"/>
    <mergeCell ref="L6:L11"/>
    <mergeCell ref="Y6:Y11"/>
    <mergeCell ref="AH6:AH11"/>
    <mergeCell ref="B3:B11"/>
    <mergeCell ref="C3:C11"/>
    <mergeCell ref="D3:D11"/>
    <mergeCell ref="Y4:Y5"/>
    <mergeCell ref="AH3:AL3"/>
    <mergeCell ref="AH4:AH5"/>
    <mergeCell ref="AM3:AW3"/>
    <mergeCell ref="AM4:AM5"/>
    <mergeCell ref="AR4:AS4"/>
  </mergeCells>
  <pageMargins left="0.31496062992125984" right="0.23622047244094491" top="0.43307086614173229" bottom="0.39370078740157483" header="0.23622047244094491" footer="0.31496062992125984"/>
  <pageSetup paperSize="9" scale="70" fitToWidth="3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V1:W1"/>
  <sheetViews>
    <sheetView workbookViewId="0">
      <selection sqref="A1:XFD1048576"/>
    </sheetView>
  </sheetViews>
  <sheetFormatPr defaultRowHeight="15"/>
  <cols>
    <col min="22" max="23" width="9.140625" style="2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2012-08-03T12:52:58Z</dcterms:modified>
</cp:coreProperties>
</file>